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MS 20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<sst xmlns="http://schemas.openxmlformats.org/spreadsheetml/2006/main" count="97" uniqueCount="53">
  <si>
    <t>MISTROVSTVÍ SVĚTA - CELKOVÝ PŘEHLED</t>
  </si>
  <si>
    <t>Chorvatsko, Šibenik 25. 7. - 3. 8. 2003</t>
  </si>
  <si>
    <t>:</t>
  </si>
  <si>
    <t>/</t>
  </si>
  <si>
    <t>Tunisko</t>
  </si>
  <si>
    <t>Celkové skore:</t>
  </si>
  <si>
    <t>č.</t>
  </si>
  <si>
    <t>Jméno</t>
  </si>
  <si>
    <t>OM</t>
  </si>
  <si>
    <t>Střelba</t>
  </si>
  <si>
    <t>%</t>
  </si>
  <si>
    <t>Trestné</t>
  </si>
  <si>
    <t>OD</t>
  </si>
  <si>
    <t>ÚD</t>
  </si>
  <si>
    <t>M+</t>
  </si>
  <si>
    <t>M-</t>
  </si>
  <si>
    <t xml:space="preserve"> AS</t>
  </si>
  <si>
    <t>F+</t>
  </si>
  <si>
    <t>F-</t>
  </si>
  <si>
    <t>&gt;7</t>
  </si>
  <si>
    <t>Body</t>
  </si>
  <si>
    <t>minutobody</t>
  </si>
  <si>
    <t>podkoš.</t>
  </si>
  <si>
    <t>pole</t>
  </si>
  <si>
    <t>3 body</t>
  </si>
  <si>
    <t>celkem</t>
  </si>
  <si>
    <t>hody</t>
  </si>
  <si>
    <t>Sedláčková</t>
  </si>
  <si>
    <t>Vlková</t>
  </si>
  <si>
    <t>Zohnová</t>
  </si>
  <si>
    <t>Chocholatá</t>
  </si>
  <si>
    <t>Uhrová</t>
  </si>
  <si>
    <t>Maňáková</t>
  </si>
  <si>
    <t>Ondřejová</t>
  </si>
  <si>
    <t>Brantlová</t>
  </si>
  <si>
    <t>Větrovcová</t>
  </si>
  <si>
    <t>Kulichová</t>
  </si>
  <si>
    <t>Rejchová</t>
  </si>
  <si>
    <t>Burgrová</t>
  </si>
  <si>
    <t>CELKEM</t>
  </si>
  <si>
    <t>Vysvětlivky:</t>
  </si>
  <si>
    <t>odehrané minuty</t>
  </si>
  <si>
    <t>AS</t>
  </si>
  <si>
    <t>asistence</t>
  </si>
  <si>
    <t>obranný doskok</t>
  </si>
  <si>
    <t>fauly na hráče (na mou osobu)</t>
  </si>
  <si>
    <t>útočný doskok</t>
  </si>
  <si>
    <t>B</t>
  </si>
  <si>
    <t>bloky</t>
  </si>
  <si>
    <t>zisk míče</t>
  </si>
  <si>
    <t xml:space="preserve">osobní chyby </t>
  </si>
  <si>
    <t>ztráta míče</t>
  </si>
  <si>
    <t xml:space="preserve">osobní chyby, po nichž soupeř střílí TH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</si>
</sst>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\+0;\-0"/>
  </numFmts>
  <fonts count="29">
    <font>
      <sz val="10"/>
      <name val="Arial"/>
      <family val="0"/>
    </font>
    <font>
      <sz val="10"/>
      <name val="Arial CE"/>
      <family val="0"/>
    </font>
    <font>
      <b/>
      <sz val="16"/>
      <name val="Tahoma"/>
      <family val="2"/>
    </font>
    <font>
      <sz val="14"/>
      <name val="Tahoma"/>
      <family val="2"/>
    </font>
    <font>
      <sz val="16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Times New Roman CE"/>
      <family val="1"/>
    </font>
    <font>
      <i/>
      <sz val="10"/>
      <name val="Arial CE"/>
      <family val="0"/>
    </font>
    <font>
      <i/>
      <sz val="10"/>
      <color indexed="10"/>
      <name val="Arial CE"/>
      <family val="0"/>
    </font>
    <font>
      <i/>
      <sz val="9"/>
      <color indexed="17"/>
      <name val="Arial CE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17"/>
      <name val="Times New Roman CE"/>
      <family val="1"/>
    </font>
    <font>
      <b/>
      <i/>
      <sz val="10"/>
      <name val="Arial Narrow"/>
      <family val="2"/>
    </font>
    <font>
      <b/>
      <sz val="8"/>
      <name val="Times New Roman CE"/>
      <family val="1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/>
      <protection locked="0"/>
    </xf>
    <xf numFmtId="9" fontId="17" fillId="0" borderId="10" xfId="0" applyNumberFormat="1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2" fontId="19" fillId="0" borderId="10" xfId="0" applyNumberFormat="1" applyFont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 applyProtection="1">
      <alignment horizontal="center"/>
      <protection locked="0"/>
    </xf>
    <xf numFmtId="165" fontId="22" fillId="2" borderId="18" xfId="0" applyNumberFormat="1" applyFont="1" applyFill="1" applyBorder="1" applyAlignment="1" applyProtection="1">
      <alignment horizontal="center"/>
      <protection/>
    </xf>
    <xf numFmtId="0" fontId="22" fillId="2" borderId="18" xfId="0" applyFont="1" applyFill="1" applyBorder="1" applyAlignment="1" applyProtection="1">
      <alignment horizontal="center"/>
      <protection/>
    </xf>
    <xf numFmtId="165" fontId="6" fillId="2" borderId="19" xfId="0" applyNumberFormat="1" applyFont="1" applyFill="1" applyBorder="1" applyAlignment="1" applyProtection="1">
      <alignment horizontal="center"/>
      <protection/>
    </xf>
    <xf numFmtId="0" fontId="22" fillId="2" borderId="17" xfId="0" applyFont="1" applyFill="1" applyBorder="1" applyAlignment="1" applyProtection="1">
      <alignment horizontal="center"/>
      <protection/>
    </xf>
    <xf numFmtId="165" fontId="24" fillId="2" borderId="20" xfId="0" applyNumberFormat="1" applyFont="1" applyFill="1" applyBorder="1" applyAlignment="1" applyProtection="1">
      <alignment horizontal="center"/>
      <protection/>
    </xf>
    <xf numFmtId="2" fontId="25" fillId="2" borderId="16" xfId="0" applyNumberFormat="1" applyFont="1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 locked="0"/>
    </xf>
    <xf numFmtId="0" fontId="26" fillId="2" borderId="13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22" xfId="0" applyFont="1" applyBorder="1" applyAlignment="1" applyProtection="1">
      <alignment horizontal="left"/>
      <protection locked="0"/>
    </xf>
    <xf numFmtId="9" fontId="17" fillId="0" borderId="23" xfId="0" applyNumberFormat="1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2" fontId="19" fillId="0" borderId="23" xfId="0" applyNumberFormat="1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/>
      <protection locked="0"/>
    </xf>
    <xf numFmtId="0" fontId="26" fillId="2" borderId="28" xfId="0" applyFont="1" applyFill="1" applyBorder="1" applyAlignment="1" applyProtection="1">
      <alignment horizontal="center"/>
      <protection locked="0"/>
    </xf>
    <xf numFmtId="0" fontId="15" fillId="2" borderId="29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23" fillId="2" borderId="31" xfId="0" applyFont="1" applyFill="1" applyBorder="1" applyAlignment="1" applyProtection="1">
      <alignment horizontal="center"/>
      <protection locked="0"/>
    </xf>
    <xf numFmtId="0" fontId="22" fillId="2" borderId="31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/>
      <protection locked="0"/>
    </xf>
    <xf numFmtId="165" fontId="22" fillId="2" borderId="32" xfId="0" applyNumberFormat="1" applyFont="1" applyFill="1" applyBorder="1" applyAlignment="1" applyProtection="1">
      <alignment horizontal="center"/>
      <protection/>
    </xf>
    <xf numFmtId="0" fontId="22" fillId="2" borderId="32" xfId="0" applyFont="1" applyFill="1" applyBorder="1" applyAlignment="1" applyProtection="1">
      <alignment horizontal="center"/>
      <protection/>
    </xf>
    <xf numFmtId="165" fontId="6" fillId="2" borderId="33" xfId="0" applyNumberFormat="1" applyFont="1" applyFill="1" applyBorder="1" applyAlignment="1" applyProtection="1">
      <alignment horizontal="center"/>
      <protection/>
    </xf>
    <xf numFmtId="0" fontId="22" fillId="2" borderId="1" xfId="0" applyFont="1" applyFill="1" applyBorder="1" applyAlignment="1" applyProtection="1">
      <alignment horizontal="center"/>
      <protection/>
    </xf>
    <xf numFmtId="165" fontId="24" fillId="2" borderId="34" xfId="0" applyNumberFormat="1" applyFont="1" applyFill="1" applyBorder="1" applyAlignment="1" applyProtection="1">
      <alignment horizontal="center"/>
      <protection/>
    </xf>
    <xf numFmtId="2" fontId="25" fillId="2" borderId="31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9" fontId="27" fillId="0" borderId="40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 applyProtection="1">
      <alignment horizontal="left" vertical="center"/>
      <protection locked="0"/>
    </xf>
    <xf numFmtId="165" fontId="22" fillId="2" borderId="13" xfId="0" applyNumberFormat="1" applyFont="1" applyFill="1" applyBorder="1" applyAlignment="1" applyProtection="1">
      <alignment horizontal="center"/>
      <protection/>
    </xf>
    <xf numFmtId="165" fontId="22" fillId="2" borderId="43" xfId="0" applyNumberFormat="1" applyFont="1" applyFill="1" applyBorder="1" applyAlignment="1" applyProtection="1">
      <alignment horizontal="center"/>
      <protection/>
    </xf>
    <xf numFmtId="165" fontId="22" fillId="2" borderId="28" xfId="0" applyNumberFormat="1" applyFont="1" applyFill="1" applyBorder="1" applyAlignment="1" applyProtection="1">
      <alignment horizontal="center"/>
      <protection/>
    </xf>
    <xf numFmtId="165" fontId="22" fillId="2" borderId="44" xfId="0" applyNumberFormat="1" applyFont="1" applyFill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right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</xdr:row>
      <xdr:rowOff>9525</xdr:rowOff>
    </xdr:from>
    <xdr:to>
      <xdr:col>14</xdr:col>
      <xdr:colOff>47625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57725" y="647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257175</xdr:colOff>
      <xdr:row>6</xdr:row>
      <xdr:rowOff>19050</xdr:rowOff>
    </xdr:from>
    <xdr:to>
      <xdr:col>14</xdr:col>
      <xdr:colOff>38100</xdr:colOff>
      <xdr:row>6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48200" y="12001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257175</xdr:colOff>
      <xdr:row>9</xdr:row>
      <xdr:rowOff>19050</xdr:rowOff>
    </xdr:from>
    <xdr:to>
      <xdr:col>14</xdr:col>
      <xdr:colOff>38100</xdr:colOff>
      <xdr:row>9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48200" y="174307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276225</xdr:colOff>
      <xdr:row>4</xdr:row>
      <xdr:rowOff>28575</xdr:rowOff>
    </xdr:from>
    <xdr:to>
      <xdr:col>16</xdr:col>
      <xdr:colOff>57150</xdr:colOff>
      <xdr:row>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05425" y="84772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257175</xdr:colOff>
      <xdr:row>7</xdr:row>
      <xdr:rowOff>19050</xdr:rowOff>
    </xdr:from>
    <xdr:to>
      <xdr:col>20</xdr:col>
      <xdr:colOff>38100</xdr:colOff>
      <xdr:row>7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53200" y="138112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295275</xdr:colOff>
      <xdr:row>4</xdr:row>
      <xdr:rowOff>161925</xdr:rowOff>
    </xdr:from>
    <xdr:to>
      <xdr:col>20</xdr:col>
      <xdr:colOff>57150</xdr:colOff>
      <xdr:row>5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91300" y="981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8</xdr:row>
      <xdr:rowOff>38100</xdr:rowOff>
    </xdr:from>
    <xdr:to>
      <xdr:col>18</xdr:col>
      <xdr:colOff>57150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53125" y="15811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266700</xdr:colOff>
      <xdr:row>8</xdr:row>
      <xdr:rowOff>19050</xdr:rowOff>
    </xdr:from>
    <xdr:to>
      <xdr:col>20</xdr:col>
      <xdr:colOff>47625</xdr:colOff>
      <xdr:row>8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15621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17</xdr:col>
      <xdr:colOff>295275</xdr:colOff>
      <xdr:row>8</xdr:row>
      <xdr:rowOff>38100</xdr:rowOff>
    </xdr:from>
    <xdr:to>
      <xdr:col>18</xdr:col>
      <xdr:colOff>57150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953125" y="15811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257175</xdr:colOff>
      <xdr:row>9</xdr:row>
      <xdr:rowOff>28575</xdr:rowOff>
    </xdr:from>
    <xdr:to>
      <xdr:col>20</xdr:col>
      <xdr:colOff>38100</xdr:colOff>
      <xdr:row>9</xdr:row>
      <xdr:rowOff>171450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53200" y="17526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257175</xdr:colOff>
      <xdr:row>10</xdr:row>
      <xdr:rowOff>0</xdr:rowOff>
    </xdr:from>
    <xdr:to>
      <xdr:col>20</xdr:col>
      <xdr:colOff>38100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53200" y="19050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295275</xdr:colOff>
      <xdr:row>3</xdr:row>
      <xdr:rowOff>19050</xdr:rowOff>
    </xdr:from>
    <xdr:to>
      <xdr:col>20</xdr:col>
      <xdr:colOff>57150</xdr:colOff>
      <xdr:row>3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91300" y="657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19</xdr:col>
      <xdr:colOff>295275</xdr:colOff>
      <xdr:row>6</xdr:row>
      <xdr:rowOff>28575</xdr:rowOff>
    </xdr:from>
    <xdr:to>
      <xdr:col>20</xdr:col>
      <xdr:colOff>57150</xdr:colOff>
      <xdr:row>6</xdr:row>
      <xdr:rowOff>171450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91300" y="1209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4</xdr:row>
      <xdr:rowOff>38100</xdr:rowOff>
    </xdr:from>
    <xdr:to>
      <xdr:col>18</xdr:col>
      <xdr:colOff>47625</xdr:colOff>
      <xdr:row>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953125" y="8572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7</xdr:row>
      <xdr:rowOff>19050</xdr:rowOff>
    </xdr:from>
    <xdr:to>
      <xdr:col>18</xdr:col>
      <xdr:colOff>47625</xdr:colOff>
      <xdr:row>7</xdr:row>
      <xdr:rowOff>161925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953125" y="1381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19</xdr:col>
      <xdr:colOff>295275</xdr:colOff>
      <xdr:row>3</xdr:row>
      <xdr:rowOff>152400</xdr:rowOff>
    </xdr:from>
    <xdr:to>
      <xdr:col>20</xdr:col>
      <xdr:colOff>57150</xdr:colOff>
      <xdr:row>4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591300" y="790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3</xdr:row>
      <xdr:rowOff>19050</xdr:rowOff>
    </xdr:from>
    <xdr:to>
      <xdr:col>18</xdr:col>
      <xdr:colOff>47625</xdr:colOff>
      <xdr:row>3</xdr:row>
      <xdr:rowOff>161925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953125" y="657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5</xdr:row>
      <xdr:rowOff>28575</xdr:rowOff>
    </xdr:from>
    <xdr:to>
      <xdr:col>18</xdr:col>
      <xdr:colOff>47625</xdr:colOff>
      <xdr:row>5</xdr:row>
      <xdr:rowOff>171450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953125" y="1028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6</xdr:row>
      <xdr:rowOff>9525</xdr:rowOff>
    </xdr:from>
    <xdr:to>
      <xdr:col>18</xdr:col>
      <xdr:colOff>47625</xdr:colOff>
      <xdr:row>6</xdr:row>
      <xdr:rowOff>152400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953125" y="1190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8</xdr:row>
      <xdr:rowOff>38100</xdr:rowOff>
    </xdr:from>
    <xdr:to>
      <xdr:col>18</xdr:col>
      <xdr:colOff>57150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953125" y="15811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17</xdr:col>
      <xdr:colOff>295275</xdr:colOff>
      <xdr:row>8</xdr:row>
      <xdr:rowOff>38100</xdr:rowOff>
    </xdr:from>
    <xdr:to>
      <xdr:col>18</xdr:col>
      <xdr:colOff>57150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953125" y="15811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266700</xdr:colOff>
      <xdr:row>5</xdr:row>
      <xdr:rowOff>38100</xdr:rowOff>
    </xdr:from>
    <xdr:to>
      <xdr:col>14</xdr:col>
      <xdr:colOff>47625</xdr:colOff>
      <xdr:row>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657725" y="103822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276225</xdr:colOff>
      <xdr:row>8</xdr:row>
      <xdr:rowOff>19050</xdr:rowOff>
    </xdr:from>
    <xdr:to>
      <xdr:col>14</xdr:col>
      <xdr:colOff>57150</xdr:colOff>
      <xdr:row>8</xdr:row>
      <xdr:rowOff>161925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667250" y="15621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266700</xdr:colOff>
      <xdr:row>3</xdr:row>
      <xdr:rowOff>9525</xdr:rowOff>
    </xdr:from>
    <xdr:to>
      <xdr:col>16</xdr:col>
      <xdr:colOff>47625</xdr:colOff>
      <xdr:row>3</xdr:row>
      <xdr:rowOff>152400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295900" y="647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276225</xdr:colOff>
      <xdr:row>7</xdr:row>
      <xdr:rowOff>28575</xdr:rowOff>
    </xdr:from>
    <xdr:to>
      <xdr:col>16</xdr:col>
      <xdr:colOff>57150</xdr:colOff>
      <xdr:row>7</xdr:row>
      <xdr:rowOff>171450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305425" y="13906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276225</xdr:colOff>
      <xdr:row>5</xdr:row>
      <xdr:rowOff>19050</xdr:rowOff>
    </xdr:from>
    <xdr:to>
      <xdr:col>16</xdr:col>
      <xdr:colOff>57150</xdr:colOff>
      <xdr:row>5</xdr:row>
      <xdr:rowOff>161925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305425" y="101917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266700</xdr:colOff>
      <xdr:row>4</xdr:row>
      <xdr:rowOff>28575</xdr:rowOff>
    </xdr:from>
    <xdr:to>
      <xdr:col>14</xdr:col>
      <xdr:colOff>47625</xdr:colOff>
      <xdr:row>4</xdr:row>
      <xdr:rowOff>171450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657725" y="84772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257175</xdr:colOff>
      <xdr:row>7</xdr:row>
      <xdr:rowOff>28575</xdr:rowOff>
    </xdr:from>
    <xdr:to>
      <xdr:col>14</xdr:col>
      <xdr:colOff>38100</xdr:colOff>
      <xdr:row>7</xdr:row>
      <xdr:rowOff>171450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648200" y="13906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266700</xdr:colOff>
      <xdr:row>9</xdr:row>
      <xdr:rowOff>161925</xdr:rowOff>
    </xdr:from>
    <xdr:to>
      <xdr:col>14</xdr:col>
      <xdr:colOff>47625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657725" y="188595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276225</xdr:colOff>
      <xdr:row>6</xdr:row>
      <xdr:rowOff>19050</xdr:rowOff>
    </xdr:from>
    <xdr:to>
      <xdr:col>16</xdr:col>
      <xdr:colOff>57150</xdr:colOff>
      <xdr:row>6</xdr:row>
      <xdr:rowOff>161925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305425" y="12001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276225</xdr:colOff>
      <xdr:row>8</xdr:row>
      <xdr:rowOff>19050</xdr:rowOff>
    </xdr:from>
    <xdr:to>
      <xdr:col>16</xdr:col>
      <xdr:colOff>57150</xdr:colOff>
      <xdr:row>8</xdr:row>
      <xdr:rowOff>161925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305425" y="15621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276225</xdr:colOff>
      <xdr:row>9</xdr:row>
      <xdr:rowOff>19050</xdr:rowOff>
    </xdr:from>
    <xdr:to>
      <xdr:col>16</xdr:col>
      <xdr:colOff>57150</xdr:colOff>
      <xdr:row>9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05425" y="174307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15</xdr:col>
      <xdr:colOff>257175</xdr:colOff>
      <xdr:row>10</xdr:row>
      <xdr:rowOff>0</xdr:rowOff>
    </xdr:from>
    <xdr:to>
      <xdr:col>16</xdr:col>
      <xdr:colOff>38100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286375" y="19050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17</xdr:col>
      <xdr:colOff>295275</xdr:colOff>
      <xdr:row>11</xdr:row>
      <xdr:rowOff>38100</xdr:rowOff>
    </xdr:from>
    <xdr:to>
      <xdr:col>18</xdr:col>
      <xdr:colOff>57150</xdr:colOff>
      <xdr:row>12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95312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276225</xdr:colOff>
      <xdr:row>11</xdr:row>
      <xdr:rowOff>38100</xdr:rowOff>
    </xdr:from>
    <xdr:to>
      <xdr:col>20</xdr:col>
      <xdr:colOff>57150</xdr:colOff>
      <xdr:row>12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57225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17</xdr:col>
      <xdr:colOff>295275</xdr:colOff>
      <xdr:row>11</xdr:row>
      <xdr:rowOff>38100</xdr:rowOff>
    </xdr:from>
    <xdr:to>
      <xdr:col>18</xdr:col>
      <xdr:colOff>57150</xdr:colOff>
      <xdr:row>12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95312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13</xdr:col>
      <xdr:colOff>276225</xdr:colOff>
      <xdr:row>11</xdr:row>
      <xdr:rowOff>47625</xdr:rowOff>
    </xdr:from>
    <xdr:to>
      <xdr:col>14</xdr:col>
      <xdr:colOff>47625</xdr:colOff>
      <xdr:row>12</xdr:row>
      <xdr:rowOff>9525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667250" y="213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14</xdr:col>
      <xdr:colOff>295275</xdr:colOff>
      <xdr:row>11</xdr:row>
      <xdr:rowOff>85725</xdr:rowOff>
    </xdr:from>
    <xdr:to>
      <xdr:col>15</xdr:col>
      <xdr:colOff>57150</xdr:colOff>
      <xdr:row>12</xdr:row>
      <xdr:rowOff>47625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000625" y="2171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13</xdr:col>
      <xdr:colOff>276225</xdr:colOff>
      <xdr:row>11</xdr:row>
      <xdr:rowOff>47625</xdr:rowOff>
    </xdr:from>
    <xdr:to>
      <xdr:col>14</xdr:col>
      <xdr:colOff>47625</xdr:colOff>
      <xdr:row>12</xdr:row>
      <xdr:rowOff>9525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667250" y="213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14</xdr:col>
      <xdr:colOff>295275</xdr:colOff>
      <xdr:row>11</xdr:row>
      <xdr:rowOff>85725</xdr:rowOff>
    </xdr:from>
    <xdr:to>
      <xdr:col>15</xdr:col>
      <xdr:colOff>57150</xdr:colOff>
      <xdr:row>12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000625" y="2171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15</xdr:col>
      <xdr:colOff>276225</xdr:colOff>
      <xdr:row>11</xdr:row>
      <xdr:rowOff>57150</xdr:rowOff>
    </xdr:from>
    <xdr:to>
      <xdr:col>16</xdr:col>
      <xdr:colOff>47625</xdr:colOff>
      <xdr:row>12</xdr:row>
      <xdr:rowOff>19050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305425" y="2143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16</xdr:col>
      <xdr:colOff>285750</xdr:colOff>
      <xdr:row>11</xdr:row>
      <xdr:rowOff>76200</xdr:rowOff>
    </xdr:from>
    <xdr:to>
      <xdr:col>17</xdr:col>
      <xdr:colOff>47625</xdr:colOff>
      <xdr:row>12</xdr:row>
      <xdr:rowOff>38100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629275" y="2162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16</xdr:col>
      <xdr:colOff>285750</xdr:colOff>
      <xdr:row>11</xdr:row>
      <xdr:rowOff>76200</xdr:rowOff>
    </xdr:from>
    <xdr:to>
      <xdr:col>17</xdr:col>
      <xdr:colOff>47625</xdr:colOff>
      <xdr:row>12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629275" y="2162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15</xdr:col>
      <xdr:colOff>276225</xdr:colOff>
      <xdr:row>11</xdr:row>
      <xdr:rowOff>57150</xdr:rowOff>
    </xdr:from>
    <xdr:to>
      <xdr:col>16</xdr:col>
      <xdr:colOff>47625</xdr:colOff>
      <xdr:row>12</xdr:row>
      <xdr:rowOff>19050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305425" y="2143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16</xdr:col>
      <xdr:colOff>285750</xdr:colOff>
      <xdr:row>11</xdr:row>
      <xdr:rowOff>76200</xdr:rowOff>
    </xdr:from>
    <xdr:to>
      <xdr:col>17</xdr:col>
      <xdr:colOff>47625</xdr:colOff>
      <xdr:row>12</xdr:row>
      <xdr:rowOff>38100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629275" y="2162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11</xdr:row>
      <xdr:rowOff>38100</xdr:rowOff>
    </xdr:from>
    <xdr:to>
      <xdr:col>18</xdr:col>
      <xdr:colOff>57150</xdr:colOff>
      <xdr:row>12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95312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16</xdr:col>
      <xdr:colOff>285750</xdr:colOff>
      <xdr:row>11</xdr:row>
      <xdr:rowOff>76200</xdr:rowOff>
    </xdr:from>
    <xdr:to>
      <xdr:col>17</xdr:col>
      <xdr:colOff>47625</xdr:colOff>
      <xdr:row>12</xdr:row>
      <xdr:rowOff>38100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629275" y="2162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11</xdr:row>
      <xdr:rowOff>38100</xdr:rowOff>
    </xdr:from>
    <xdr:to>
      <xdr:col>18</xdr:col>
      <xdr:colOff>57150</xdr:colOff>
      <xdr:row>12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95312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17</xdr:col>
      <xdr:colOff>295275</xdr:colOff>
      <xdr:row>11</xdr:row>
      <xdr:rowOff>38100</xdr:rowOff>
    </xdr:from>
    <xdr:to>
      <xdr:col>18</xdr:col>
      <xdr:colOff>57150</xdr:colOff>
      <xdr:row>12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95312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18</xdr:col>
      <xdr:colOff>276225</xdr:colOff>
      <xdr:row>11</xdr:row>
      <xdr:rowOff>85725</xdr:rowOff>
    </xdr:from>
    <xdr:to>
      <xdr:col>19</xdr:col>
      <xdr:colOff>57150</xdr:colOff>
      <xdr:row>12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257925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17</xdr:col>
      <xdr:colOff>295275</xdr:colOff>
      <xdr:row>11</xdr:row>
      <xdr:rowOff>38100</xdr:rowOff>
    </xdr:from>
    <xdr:to>
      <xdr:col>18</xdr:col>
      <xdr:colOff>57150</xdr:colOff>
      <xdr:row>12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953125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19</xdr:col>
      <xdr:colOff>276225</xdr:colOff>
      <xdr:row>11</xdr:row>
      <xdr:rowOff>38100</xdr:rowOff>
    </xdr:from>
    <xdr:to>
      <xdr:col>20</xdr:col>
      <xdr:colOff>57150</xdr:colOff>
      <xdr:row>12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57225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  <xdr:twoCellAnchor>
    <xdr:from>
      <xdr:col>18</xdr:col>
      <xdr:colOff>276225</xdr:colOff>
      <xdr:row>11</xdr:row>
      <xdr:rowOff>85725</xdr:rowOff>
    </xdr:from>
    <xdr:to>
      <xdr:col>19</xdr:col>
      <xdr:colOff>57150</xdr:colOff>
      <xdr:row>12</xdr:row>
      <xdr:rowOff>47625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257925" y="2171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;</a:t>
          </a:r>
        </a:p>
      </xdr:txBody>
    </xdr:sp>
    <xdr:clientData/>
  </xdr:twoCellAnchor>
  <xdr:twoCellAnchor>
    <xdr:from>
      <xdr:col>19</xdr:col>
      <xdr:colOff>276225</xdr:colOff>
      <xdr:row>11</xdr:row>
      <xdr:rowOff>38100</xdr:rowOff>
    </xdr:from>
    <xdr:to>
      <xdr:col>20</xdr:col>
      <xdr:colOff>57150</xdr:colOff>
      <xdr:row>12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657225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utkání"/>
      <sheetName val="2.utkání"/>
      <sheetName val="3.utkání"/>
      <sheetName val="4.utkání"/>
      <sheetName val="5.utkání"/>
      <sheetName val="6.utkání"/>
      <sheetName val="7.utkání"/>
      <sheetName val="8.utkání"/>
      <sheetName val="CELKEM"/>
      <sheetName val="grafy-indiv."/>
      <sheetName val="grafy-užiteč."/>
    </sheetNames>
    <sheetDataSet>
      <sheetData sheetId="0">
        <row r="3">
          <cell r="A3" t="str">
            <v>1. </v>
          </cell>
          <cell r="B3" t="str">
            <v>Česká republika</v>
          </cell>
          <cell r="F3" t="str">
            <v>Korea</v>
          </cell>
          <cell r="J3">
            <v>84</v>
          </cell>
          <cell r="L3">
            <v>65</v>
          </cell>
          <cell r="N3">
            <v>18</v>
          </cell>
          <cell r="O3">
            <v>22</v>
          </cell>
          <cell r="P3">
            <v>19</v>
          </cell>
          <cell r="Q3">
            <v>18</v>
          </cell>
          <cell r="R3">
            <v>25</v>
          </cell>
          <cell r="S3">
            <v>12</v>
          </cell>
          <cell r="T3">
            <v>22</v>
          </cell>
          <cell r="U3">
            <v>13</v>
          </cell>
          <cell r="Y3">
            <v>37827</v>
          </cell>
        </row>
        <row r="8">
          <cell r="C8">
            <v>14</v>
          </cell>
          <cell r="D8">
            <v>1</v>
          </cell>
          <cell r="E8">
            <v>1</v>
          </cell>
          <cell r="G8">
            <v>0</v>
          </cell>
          <cell r="H8">
            <v>0</v>
          </cell>
          <cell r="J8">
            <v>1</v>
          </cell>
          <cell r="K8">
            <v>0</v>
          </cell>
          <cell r="M8">
            <v>2</v>
          </cell>
          <cell r="N8">
            <v>1</v>
          </cell>
          <cell r="P8">
            <v>0</v>
          </cell>
          <cell r="Q8">
            <v>0</v>
          </cell>
          <cell r="S8">
            <v>1</v>
          </cell>
          <cell r="T8">
            <v>0</v>
          </cell>
          <cell r="U8">
            <v>3</v>
          </cell>
          <cell r="V8">
            <v>1</v>
          </cell>
          <cell r="W8">
            <v>1</v>
          </cell>
          <cell r="X8">
            <v>1</v>
          </cell>
          <cell r="Y8">
            <v>0</v>
          </cell>
          <cell r="Z8">
            <v>0</v>
          </cell>
        </row>
        <row r="10">
          <cell r="C10">
            <v>6</v>
          </cell>
          <cell r="D10">
            <v>2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2</v>
          </cell>
          <cell r="N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1</v>
          </cell>
          <cell r="Z10">
            <v>0</v>
          </cell>
        </row>
        <row r="12">
          <cell r="C12">
            <v>12</v>
          </cell>
          <cell r="D12">
            <v>0</v>
          </cell>
          <cell r="E12">
            <v>0</v>
          </cell>
          <cell r="G12">
            <v>1</v>
          </cell>
          <cell r="H12">
            <v>0</v>
          </cell>
          <cell r="J12">
            <v>1</v>
          </cell>
          <cell r="K12">
            <v>0</v>
          </cell>
          <cell r="M12">
            <v>2</v>
          </cell>
          <cell r="N12">
            <v>0</v>
          </cell>
          <cell r="P12">
            <v>0</v>
          </cell>
          <cell r="Q12">
            <v>0</v>
          </cell>
          <cell r="S12">
            <v>3</v>
          </cell>
          <cell r="T12">
            <v>0</v>
          </cell>
          <cell r="U12">
            <v>0</v>
          </cell>
          <cell r="V12">
            <v>2</v>
          </cell>
          <cell r="W12">
            <v>0</v>
          </cell>
          <cell r="X12">
            <v>0</v>
          </cell>
          <cell r="Y12">
            <v>1</v>
          </cell>
          <cell r="Z12">
            <v>1</v>
          </cell>
        </row>
        <row r="14">
          <cell r="C14">
            <v>20</v>
          </cell>
          <cell r="D14">
            <v>3</v>
          </cell>
          <cell r="E14">
            <v>3</v>
          </cell>
          <cell r="G14">
            <v>2</v>
          </cell>
          <cell r="H14">
            <v>1</v>
          </cell>
          <cell r="J14">
            <v>1</v>
          </cell>
          <cell r="K14">
            <v>0</v>
          </cell>
          <cell r="M14">
            <v>6</v>
          </cell>
          <cell r="N14">
            <v>4</v>
          </cell>
          <cell r="P14">
            <v>2</v>
          </cell>
          <cell r="Q14">
            <v>2</v>
          </cell>
          <cell r="S14">
            <v>6</v>
          </cell>
          <cell r="T14">
            <v>0</v>
          </cell>
          <cell r="U14">
            <v>2</v>
          </cell>
          <cell r="V14">
            <v>2</v>
          </cell>
          <cell r="W14">
            <v>1</v>
          </cell>
          <cell r="X14">
            <v>2</v>
          </cell>
          <cell r="Y14">
            <v>0</v>
          </cell>
          <cell r="Z14">
            <v>0</v>
          </cell>
        </row>
        <row r="16">
          <cell r="C16">
            <v>33</v>
          </cell>
          <cell r="D16">
            <v>8</v>
          </cell>
          <cell r="E16">
            <v>4</v>
          </cell>
          <cell r="G16">
            <v>0</v>
          </cell>
          <cell r="H16">
            <v>0</v>
          </cell>
          <cell r="J16">
            <v>3</v>
          </cell>
          <cell r="K16">
            <v>0</v>
          </cell>
          <cell r="M16">
            <v>11</v>
          </cell>
          <cell r="N16">
            <v>4</v>
          </cell>
          <cell r="P16">
            <v>12</v>
          </cell>
          <cell r="Q16">
            <v>7</v>
          </cell>
          <cell r="S16">
            <v>4</v>
          </cell>
          <cell r="T16">
            <v>1</v>
          </cell>
          <cell r="U16">
            <v>2</v>
          </cell>
          <cell r="V16">
            <v>5</v>
          </cell>
          <cell r="W16">
            <v>4</v>
          </cell>
          <cell r="X16">
            <v>10</v>
          </cell>
          <cell r="Y16">
            <v>0</v>
          </cell>
          <cell r="Z16">
            <v>1</v>
          </cell>
        </row>
        <row r="18">
          <cell r="C18">
            <v>22</v>
          </cell>
          <cell r="D18">
            <v>11</v>
          </cell>
          <cell r="E18">
            <v>8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12</v>
          </cell>
          <cell r="N18">
            <v>8</v>
          </cell>
          <cell r="P18">
            <v>3</v>
          </cell>
          <cell r="Q18">
            <v>2</v>
          </cell>
          <cell r="S18">
            <v>4</v>
          </cell>
          <cell r="T18">
            <v>2</v>
          </cell>
          <cell r="U18">
            <v>4</v>
          </cell>
          <cell r="V18">
            <v>2</v>
          </cell>
          <cell r="W18">
            <v>0</v>
          </cell>
          <cell r="X18">
            <v>2</v>
          </cell>
          <cell r="Y18">
            <v>1</v>
          </cell>
          <cell r="Z18">
            <v>0</v>
          </cell>
        </row>
        <row r="20">
          <cell r="C20">
            <v>4</v>
          </cell>
          <cell r="D20">
            <v>0</v>
          </cell>
          <cell r="E20">
            <v>0</v>
          </cell>
          <cell r="G20">
            <v>1</v>
          </cell>
          <cell r="H20">
            <v>0</v>
          </cell>
          <cell r="J20">
            <v>0</v>
          </cell>
          <cell r="K20">
            <v>0</v>
          </cell>
          <cell r="M20">
            <v>1</v>
          </cell>
          <cell r="N20">
            <v>0</v>
          </cell>
          <cell r="P20">
            <v>0</v>
          </cell>
          <cell r="Q20">
            <v>0</v>
          </cell>
          <cell r="S20">
            <v>1</v>
          </cell>
          <cell r="T20">
            <v>0</v>
          </cell>
          <cell r="U20">
            <v>0</v>
          </cell>
          <cell r="V20">
            <v>1</v>
          </cell>
          <cell r="W20">
            <v>0</v>
          </cell>
          <cell r="X20">
            <v>0</v>
          </cell>
          <cell r="Y20">
            <v>1</v>
          </cell>
          <cell r="Z20">
            <v>0</v>
          </cell>
        </row>
        <row r="22">
          <cell r="C22">
            <v>31</v>
          </cell>
          <cell r="D22">
            <v>2</v>
          </cell>
          <cell r="E22">
            <v>2</v>
          </cell>
          <cell r="G22">
            <v>1</v>
          </cell>
          <cell r="H22">
            <v>0</v>
          </cell>
          <cell r="J22">
            <v>1</v>
          </cell>
          <cell r="K22">
            <v>0</v>
          </cell>
          <cell r="M22">
            <v>4</v>
          </cell>
          <cell r="N22">
            <v>2</v>
          </cell>
          <cell r="P22">
            <v>2</v>
          </cell>
          <cell r="Q22">
            <v>1</v>
          </cell>
          <cell r="S22">
            <v>1</v>
          </cell>
          <cell r="T22">
            <v>1</v>
          </cell>
          <cell r="U22">
            <v>4</v>
          </cell>
          <cell r="V22">
            <v>5</v>
          </cell>
          <cell r="W22">
            <v>3</v>
          </cell>
          <cell r="X22">
            <v>5</v>
          </cell>
          <cell r="Y22">
            <v>0</v>
          </cell>
          <cell r="Z22">
            <v>2</v>
          </cell>
        </row>
        <row r="24">
          <cell r="C24">
            <v>25</v>
          </cell>
          <cell r="D24">
            <v>6</v>
          </cell>
          <cell r="E24">
            <v>6</v>
          </cell>
          <cell r="G24">
            <v>4</v>
          </cell>
          <cell r="H24">
            <v>2</v>
          </cell>
          <cell r="J24">
            <v>0</v>
          </cell>
          <cell r="K24">
            <v>0</v>
          </cell>
          <cell r="M24">
            <v>10</v>
          </cell>
          <cell r="N24">
            <v>8</v>
          </cell>
          <cell r="P24">
            <v>2</v>
          </cell>
          <cell r="Q24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  <cell r="W24">
            <v>0</v>
          </cell>
          <cell r="X24">
            <v>1</v>
          </cell>
          <cell r="Y24">
            <v>4</v>
          </cell>
          <cell r="Z24">
            <v>0</v>
          </cell>
        </row>
        <row r="26">
          <cell r="C26">
            <v>5</v>
          </cell>
          <cell r="D26">
            <v>4</v>
          </cell>
          <cell r="E26">
            <v>1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4</v>
          </cell>
          <cell r="N26">
            <v>1</v>
          </cell>
          <cell r="P26">
            <v>2</v>
          </cell>
          <cell r="Q26">
            <v>0</v>
          </cell>
          <cell r="S26">
            <v>0</v>
          </cell>
          <cell r="T26">
            <v>0</v>
          </cell>
          <cell r="U26">
            <v>1</v>
          </cell>
          <cell r="V26">
            <v>1</v>
          </cell>
          <cell r="W26">
            <v>0</v>
          </cell>
          <cell r="X26">
            <v>1</v>
          </cell>
          <cell r="Y26">
            <v>1</v>
          </cell>
          <cell r="Z26">
            <v>0</v>
          </cell>
        </row>
        <row r="28">
          <cell r="C28">
            <v>7</v>
          </cell>
          <cell r="D28">
            <v>3</v>
          </cell>
          <cell r="E28">
            <v>1</v>
          </cell>
          <cell r="G28">
            <v>1</v>
          </cell>
          <cell r="H28">
            <v>0</v>
          </cell>
          <cell r="J28">
            <v>0</v>
          </cell>
          <cell r="K28">
            <v>0</v>
          </cell>
          <cell r="M28">
            <v>4</v>
          </cell>
          <cell r="N28">
            <v>1</v>
          </cell>
          <cell r="P28">
            <v>2</v>
          </cell>
          <cell r="Q28">
            <v>1</v>
          </cell>
          <cell r="S28">
            <v>3</v>
          </cell>
          <cell r="T28">
            <v>2</v>
          </cell>
          <cell r="U28">
            <v>1</v>
          </cell>
          <cell r="V28">
            <v>4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</row>
        <row r="30">
          <cell r="C30">
            <v>21</v>
          </cell>
          <cell r="D30">
            <v>6</v>
          </cell>
          <cell r="E30">
            <v>3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7</v>
          </cell>
          <cell r="N30">
            <v>3</v>
          </cell>
          <cell r="P30">
            <v>7</v>
          </cell>
          <cell r="Q30">
            <v>5</v>
          </cell>
          <cell r="S30">
            <v>3</v>
          </cell>
          <cell r="T30">
            <v>2</v>
          </cell>
          <cell r="U30">
            <v>2</v>
          </cell>
          <cell r="V30">
            <v>1</v>
          </cell>
          <cell r="W30">
            <v>1</v>
          </cell>
          <cell r="X30">
            <v>4</v>
          </cell>
          <cell r="Y30">
            <v>1</v>
          </cell>
          <cell r="Z30">
            <v>0</v>
          </cell>
        </row>
      </sheetData>
      <sheetData sheetId="1">
        <row r="3">
          <cell r="A3" t="str">
            <v>2.</v>
          </cell>
          <cell r="B3" t="str">
            <v>Česká republika</v>
          </cell>
          <cell r="F3" t="str">
            <v>Chorvatsko</v>
          </cell>
          <cell r="J3">
            <v>61</v>
          </cell>
          <cell r="L3">
            <v>66</v>
          </cell>
          <cell r="N3">
            <v>14</v>
          </cell>
          <cell r="O3">
            <v>6</v>
          </cell>
          <cell r="P3">
            <v>20</v>
          </cell>
          <cell r="Q3">
            <v>16</v>
          </cell>
          <cell r="R3">
            <v>7</v>
          </cell>
          <cell r="S3">
            <v>23</v>
          </cell>
          <cell r="T3">
            <v>20</v>
          </cell>
          <cell r="U3">
            <v>21</v>
          </cell>
          <cell r="Y3">
            <v>37828</v>
          </cell>
        </row>
        <row r="8">
          <cell r="C8">
            <v>15</v>
          </cell>
          <cell r="D8">
            <v>1</v>
          </cell>
          <cell r="E8">
            <v>1</v>
          </cell>
          <cell r="G8">
            <v>2</v>
          </cell>
          <cell r="H8">
            <v>0</v>
          </cell>
          <cell r="J8">
            <v>3</v>
          </cell>
          <cell r="K8">
            <v>0</v>
          </cell>
          <cell r="M8">
            <v>6</v>
          </cell>
          <cell r="N8">
            <v>1</v>
          </cell>
          <cell r="P8">
            <v>4</v>
          </cell>
          <cell r="Q8">
            <v>3</v>
          </cell>
          <cell r="S8">
            <v>1</v>
          </cell>
          <cell r="T8">
            <v>0</v>
          </cell>
          <cell r="U8">
            <v>1</v>
          </cell>
          <cell r="V8">
            <v>1</v>
          </cell>
          <cell r="W8">
            <v>0</v>
          </cell>
          <cell r="X8">
            <v>3</v>
          </cell>
          <cell r="Y8">
            <v>2</v>
          </cell>
          <cell r="Z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2">
          <cell r="C12">
            <v>11</v>
          </cell>
          <cell r="D12">
            <v>1</v>
          </cell>
          <cell r="E12">
            <v>0</v>
          </cell>
          <cell r="G12">
            <v>1</v>
          </cell>
          <cell r="H12">
            <v>1</v>
          </cell>
          <cell r="J12">
            <v>1</v>
          </cell>
          <cell r="K12">
            <v>0</v>
          </cell>
          <cell r="M12">
            <v>3</v>
          </cell>
          <cell r="N12">
            <v>1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2</v>
          </cell>
          <cell r="V12">
            <v>1</v>
          </cell>
          <cell r="W12">
            <v>1</v>
          </cell>
          <cell r="X12">
            <v>0</v>
          </cell>
          <cell r="Y12">
            <v>4</v>
          </cell>
          <cell r="Z12">
            <v>1</v>
          </cell>
        </row>
        <row r="14">
          <cell r="C14">
            <v>15</v>
          </cell>
          <cell r="D14">
            <v>2</v>
          </cell>
          <cell r="E14">
            <v>2</v>
          </cell>
          <cell r="G14">
            <v>2</v>
          </cell>
          <cell r="H14">
            <v>0</v>
          </cell>
          <cell r="J14">
            <v>2</v>
          </cell>
          <cell r="K14">
            <v>1</v>
          </cell>
          <cell r="M14">
            <v>6</v>
          </cell>
          <cell r="N14">
            <v>3</v>
          </cell>
          <cell r="P14">
            <v>2</v>
          </cell>
          <cell r="Q14">
            <v>2</v>
          </cell>
          <cell r="S14">
            <v>1</v>
          </cell>
          <cell r="T14">
            <v>2</v>
          </cell>
          <cell r="U14">
            <v>2</v>
          </cell>
          <cell r="V14">
            <v>0</v>
          </cell>
          <cell r="W14">
            <v>0</v>
          </cell>
          <cell r="X14">
            <v>1</v>
          </cell>
          <cell r="Y14">
            <v>2</v>
          </cell>
          <cell r="Z14">
            <v>3</v>
          </cell>
        </row>
        <row r="16">
          <cell r="C16">
            <v>40</v>
          </cell>
          <cell r="D16">
            <v>3</v>
          </cell>
          <cell r="E16">
            <v>2</v>
          </cell>
          <cell r="G16">
            <v>4</v>
          </cell>
          <cell r="H16">
            <v>1</v>
          </cell>
          <cell r="J16">
            <v>4</v>
          </cell>
          <cell r="K16">
            <v>2</v>
          </cell>
          <cell r="M16">
            <v>11</v>
          </cell>
          <cell r="N16">
            <v>5</v>
          </cell>
          <cell r="P16">
            <v>4</v>
          </cell>
          <cell r="Q16">
            <v>2</v>
          </cell>
          <cell r="S16">
            <v>2</v>
          </cell>
          <cell r="T16">
            <v>0</v>
          </cell>
          <cell r="U16">
            <v>3</v>
          </cell>
          <cell r="V16">
            <v>5</v>
          </cell>
          <cell r="W16">
            <v>3</v>
          </cell>
          <cell r="X16">
            <v>7</v>
          </cell>
          <cell r="Y16">
            <v>2</v>
          </cell>
          <cell r="Z16">
            <v>2</v>
          </cell>
        </row>
        <row r="18">
          <cell r="C18">
            <v>27</v>
          </cell>
          <cell r="D18">
            <v>5</v>
          </cell>
          <cell r="E18">
            <v>2</v>
          </cell>
          <cell r="G18">
            <v>5</v>
          </cell>
          <cell r="H18">
            <v>1</v>
          </cell>
          <cell r="J18">
            <v>0</v>
          </cell>
          <cell r="K18">
            <v>0</v>
          </cell>
          <cell r="M18">
            <v>10</v>
          </cell>
          <cell r="N18">
            <v>3</v>
          </cell>
          <cell r="P18">
            <v>4</v>
          </cell>
          <cell r="Q18">
            <v>2</v>
          </cell>
          <cell r="S18">
            <v>2</v>
          </cell>
          <cell r="T18">
            <v>4</v>
          </cell>
          <cell r="U18">
            <v>2</v>
          </cell>
          <cell r="V18">
            <v>5</v>
          </cell>
          <cell r="W18">
            <v>1</v>
          </cell>
          <cell r="X18">
            <v>5</v>
          </cell>
          <cell r="Y18">
            <v>1</v>
          </cell>
          <cell r="Z18">
            <v>0</v>
          </cell>
        </row>
        <row r="20">
          <cell r="C20">
            <v>14</v>
          </cell>
          <cell r="D20">
            <v>1</v>
          </cell>
          <cell r="E20">
            <v>0</v>
          </cell>
          <cell r="G20">
            <v>2</v>
          </cell>
          <cell r="H20">
            <v>0</v>
          </cell>
          <cell r="J20">
            <v>0</v>
          </cell>
          <cell r="K20">
            <v>0</v>
          </cell>
          <cell r="M20">
            <v>3</v>
          </cell>
          <cell r="N20">
            <v>0</v>
          </cell>
          <cell r="P20">
            <v>0</v>
          </cell>
          <cell r="Q20">
            <v>0</v>
          </cell>
          <cell r="S20">
            <v>1</v>
          </cell>
          <cell r="T20">
            <v>0</v>
          </cell>
          <cell r="U20">
            <v>3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1</v>
          </cell>
        </row>
        <row r="22">
          <cell r="C22">
            <v>28</v>
          </cell>
          <cell r="D22">
            <v>3</v>
          </cell>
          <cell r="E22">
            <v>1</v>
          </cell>
          <cell r="G22">
            <v>5</v>
          </cell>
          <cell r="H22">
            <v>0</v>
          </cell>
          <cell r="J22">
            <v>7</v>
          </cell>
          <cell r="K22">
            <v>1</v>
          </cell>
          <cell r="M22">
            <v>15</v>
          </cell>
          <cell r="N22">
            <v>2</v>
          </cell>
          <cell r="P22">
            <v>4</v>
          </cell>
          <cell r="Q22">
            <v>3</v>
          </cell>
          <cell r="S22">
            <v>1</v>
          </cell>
          <cell r="T22">
            <v>1</v>
          </cell>
          <cell r="U22">
            <v>4</v>
          </cell>
          <cell r="V22">
            <v>4</v>
          </cell>
          <cell r="W22">
            <v>0</v>
          </cell>
          <cell r="X22">
            <v>6</v>
          </cell>
          <cell r="Y22">
            <v>0</v>
          </cell>
          <cell r="Z22">
            <v>2</v>
          </cell>
        </row>
        <row r="24">
          <cell r="C24">
            <v>16</v>
          </cell>
          <cell r="D24">
            <v>1</v>
          </cell>
          <cell r="E24">
            <v>1</v>
          </cell>
          <cell r="G24">
            <v>4</v>
          </cell>
          <cell r="H24">
            <v>1</v>
          </cell>
          <cell r="J24">
            <v>1</v>
          </cell>
          <cell r="K24">
            <v>0</v>
          </cell>
          <cell r="M24">
            <v>6</v>
          </cell>
          <cell r="N24">
            <v>2</v>
          </cell>
          <cell r="P24">
            <v>5</v>
          </cell>
          <cell r="Q24">
            <v>3</v>
          </cell>
          <cell r="S24">
            <v>5</v>
          </cell>
          <cell r="T24">
            <v>3</v>
          </cell>
          <cell r="U24">
            <v>0</v>
          </cell>
          <cell r="V24">
            <v>1</v>
          </cell>
          <cell r="W24">
            <v>0</v>
          </cell>
          <cell r="X24">
            <v>3</v>
          </cell>
          <cell r="Y24">
            <v>1</v>
          </cell>
          <cell r="Z24">
            <v>1</v>
          </cell>
        </row>
        <row r="26">
          <cell r="C26">
            <v>20</v>
          </cell>
          <cell r="D26">
            <v>2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2</v>
          </cell>
          <cell r="N26">
            <v>0</v>
          </cell>
          <cell r="P26">
            <v>0</v>
          </cell>
          <cell r="Q26">
            <v>0</v>
          </cell>
          <cell r="S26">
            <v>3</v>
          </cell>
          <cell r="T26">
            <v>4</v>
          </cell>
          <cell r="U26">
            <v>1</v>
          </cell>
          <cell r="V26">
            <v>1</v>
          </cell>
          <cell r="W26">
            <v>0</v>
          </cell>
          <cell r="X26">
            <v>1</v>
          </cell>
          <cell r="Y26">
            <v>1</v>
          </cell>
          <cell r="Z26">
            <v>2</v>
          </cell>
        </row>
        <row r="28">
          <cell r="C28">
            <v>1</v>
          </cell>
          <cell r="D28">
            <v>1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1</v>
          </cell>
          <cell r="N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30">
          <cell r="C30">
            <v>13</v>
          </cell>
          <cell r="D30">
            <v>2</v>
          </cell>
          <cell r="E30">
            <v>1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2</v>
          </cell>
          <cell r="N30">
            <v>1</v>
          </cell>
          <cell r="P30">
            <v>13</v>
          </cell>
          <cell r="Q30">
            <v>6</v>
          </cell>
          <cell r="S30">
            <v>1</v>
          </cell>
          <cell r="T30">
            <v>5</v>
          </cell>
          <cell r="U30">
            <v>1</v>
          </cell>
          <cell r="V30">
            <v>1</v>
          </cell>
          <cell r="W30">
            <v>0</v>
          </cell>
          <cell r="X30">
            <v>7</v>
          </cell>
          <cell r="Y30">
            <v>0</v>
          </cell>
          <cell r="Z30">
            <v>3</v>
          </cell>
        </row>
      </sheetData>
      <sheetData sheetId="2">
        <row r="3">
          <cell r="A3" t="str">
            <v>3.</v>
          </cell>
          <cell r="B3" t="str">
            <v>Česká republika</v>
          </cell>
          <cell r="F3" t="str">
            <v>Francie</v>
          </cell>
          <cell r="J3">
            <v>59</v>
          </cell>
          <cell r="L3">
            <v>80</v>
          </cell>
          <cell r="N3">
            <v>19</v>
          </cell>
          <cell r="O3">
            <v>22</v>
          </cell>
          <cell r="P3">
            <v>18</v>
          </cell>
          <cell r="Q3">
            <v>17</v>
          </cell>
          <cell r="R3">
            <v>11</v>
          </cell>
          <cell r="S3">
            <v>23</v>
          </cell>
          <cell r="T3">
            <v>11</v>
          </cell>
          <cell r="U3">
            <v>18</v>
          </cell>
          <cell r="Y3">
            <v>37829</v>
          </cell>
        </row>
        <row r="8">
          <cell r="C8">
            <v>2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10">
          <cell r="C10">
            <v>14</v>
          </cell>
          <cell r="D10">
            <v>0</v>
          </cell>
          <cell r="E10">
            <v>0</v>
          </cell>
          <cell r="G10">
            <v>5</v>
          </cell>
          <cell r="H10">
            <v>3</v>
          </cell>
          <cell r="J10">
            <v>3</v>
          </cell>
          <cell r="K10">
            <v>0</v>
          </cell>
          <cell r="M10">
            <v>8</v>
          </cell>
          <cell r="N10">
            <v>3</v>
          </cell>
          <cell r="P10">
            <v>0</v>
          </cell>
          <cell r="Q10">
            <v>0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0</v>
          </cell>
          <cell r="X10">
            <v>0</v>
          </cell>
          <cell r="Y10">
            <v>2</v>
          </cell>
          <cell r="Z10">
            <v>3</v>
          </cell>
        </row>
        <row r="12">
          <cell r="C12">
            <v>9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P12">
            <v>5</v>
          </cell>
          <cell r="Q12">
            <v>3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2</v>
          </cell>
          <cell r="Y12">
            <v>0</v>
          </cell>
          <cell r="Z12">
            <v>1</v>
          </cell>
        </row>
        <row r="14">
          <cell r="C14">
            <v>25</v>
          </cell>
          <cell r="D14">
            <v>1</v>
          </cell>
          <cell r="E14">
            <v>0</v>
          </cell>
          <cell r="G14">
            <v>5</v>
          </cell>
          <cell r="H14">
            <v>3</v>
          </cell>
          <cell r="J14">
            <v>2</v>
          </cell>
          <cell r="K14">
            <v>2</v>
          </cell>
          <cell r="M14">
            <v>8</v>
          </cell>
          <cell r="N14">
            <v>5</v>
          </cell>
          <cell r="P14">
            <v>1</v>
          </cell>
          <cell r="Q14">
            <v>1</v>
          </cell>
          <cell r="S14">
            <v>1</v>
          </cell>
          <cell r="T14">
            <v>0</v>
          </cell>
          <cell r="U14">
            <v>3</v>
          </cell>
          <cell r="V14">
            <v>2</v>
          </cell>
          <cell r="W14">
            <v>6</v>
          </cell>
          <cell r="X14">
            <v>1</v>
          </cell>
          <cell r="Y14">
            <v>1</v>
          </cell>
          <cell r="Z14">
            <v>0</v>
          </cell>
        </row>
        <row r="16">
          <cell r="C16">
            <v>39</v>
          </cell>
          <cell r="D16">
            <v>2</v>
          </cell>
          <cell r="E16">
            <v>0</v>
          </cell>
          <cell r="G16">
            <v>4</v>
          </cell>
          <cell r="H16">
            <v>1</v>
          </cell>
          <cell r="J16">
            <v>7</v>
          </cell>
          <cell r="K16">
            <v>2</v>
          </cell>
          <cell r="M16">
            <v>13</v>
          </cell>
          <cell r="N16">
            <v>3</v>
          </cell>
          <cell r="P16">
            <v>0</v>
          </cell>
          <cell r="Q16">
            <v>0</v>
          </cell>
          <cell r="S16">
            <v>1</v>
          </cell>
          <cell r="T16">
            <v>0</v>
          </cell>
          <cell r="U16">
            <v>6</v>
          </cell>
          <cell r="V16">
            <v>5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</row>
        <row r="18">
          <cell r="C18">
            <v>19</v>
          </cell>
          <cell r="D18">
            <v>3</v>
          </cell>
          <cell r="E18">
            <v>2</v>
          </cell>
          <cell r="G18">
            <v>3</v>
          </cell>
          <cell r="H18">
            <v>0</v>
          </cell>
          <cell r="J18">
            <v>0</v>
          </cell>
          <cell r="K18">
            <v>0</v>
          </cell>
          <cell r="M18">
            <v>6</v>
          </cell>
          <cell r="N18">
            <v>2</v>
          </cell>
          <cell r="P18">
            <v>2</v>
          </cell>
          <cell r="Q18">
            <v>1</v>
          </cell>
          <cell r="S18">
            <v>3</v>
          </cell>
          <cell r="T18">
            <v>1</v>
          </cell>
          <cell r="U18">
            <v>1</v>
          </cell>
          <cell r="V18">
            <v>5</v>
          </cell>
          <cell r="W18">
            <v>0</v>
          </cell>
          <cell r="X18">
            <v>2</v>
          </cell>
          <cell r="Y18">
            <v>1</v>
          </cell>
          <cell r="Z18">
            <v>2</v>
          </cell>
        </row>
        <row r="20">
          <cell r="C20">
            <v>8</v>
          </cell>
          <cell r="D20">
            <v>3</v>
          </cell>
          <cell r="E20">
            <v>2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3</v>
          </cell>
          <cell r="N20">
            <v>2</v>
          </cell>
          <cell r="P20">
            <v>0</v>
          </cell>
          <cell r="Q20">
            <v>0</v>
          </cell>
          <cell r="S20">
            <v>1</v>
          </cell>
          <cell r="T20">
            <v>0</v>
          </cell>
          <cell r="U20">
            <v>0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2">
          <cell r="C22">
            <v>24</v>
          </cell>
          <cell r="D22">
            <v>0</v>
          </cell>
          <cell r="E22">
            <v>0</v>
          </cell>
          <cell r="G22">
            <v>1</v>
          </cell>
          <cell r="H22">
            <v>0</v>
          </cell>
          <cell r="J22">
            <v>1</v>
          </cell>
          <cell r="K22">
            <v>0</v>
          </cell>
          <cell r="M22">
            <v>2</v>
          </cell>
          <cell r="N22">
            <v>0</v>
          </cell>
          <cell r="P22">
            <v>0</v>
          </cell>
          <cell r="Q22">
            <v>0</v>
          </cell>
          <cell r="S22">
            <v>0</v>
          </cell>
          <cell r="T22">
            <v>1</v>
          </cell>
          <cell r="U22">
            <v>1</v>
          </cell>
          <cell r="V22">
            <v>1</v>
          </cell>
          <cell r="W22">
            <v>0</v>
          </cell>
          <cell r="X22">
            <v>0</v>
          </cell>
          <cell r="Y22">
            <v>5</v>
          </cell>
          <cell r="Z22">
            <v>0</v>
          </cell>
        </row>
        <row r="24">
          <cell r="C24">
            <v>22</v>
          </cell>
          <cell r="D24">
            <v>2</v>
          </cell>
          <cell r="E24">
            <v>1</v>
          </cell>
          <cell r="G24">
            <v>6</v>
          </cell>
          <cell r="H24">
            <v>1</v>
          </cell>
          <cell r="J24">
            <v>0</v>
          </cell>
          <cell r="K24">
            <v>0</v>
          </cell>
          <cell r="M24">
            <v>8</v>
          </cell>
          <cell r="N24">
            <v>2</v>
          </cell>
          <cell r="P24">
            <v>6</v>
          </cell>
          <cell r="Q24">
            <v>4</v>
          </cell>
          <cell r="S24">
            <v>6</v>
          </cell>
          <cell r="T24">
            <v>1</v>
          </cell>
          <cell r="U24">
            <v>0</v>
          </cell>
          <cell r="V24">
            <v>1</v>
          </cell>
          <cell r="W24">
            <v>1</v>
          </cell>
          <cell r="X24">
            <v>5</v>
          </cell>
          <cell r="Y24">
            <v>1</v>
          </cell>
          <cell r="Z24">
            <v>0</v>
          </cell>
        </row>
        <row r="26">
          <cell r="C26">
            <v>5</v>
          </cell>
          <cell r="D26">
            <v>2</v>
          </cell>
          <cell r="E26">
            <v>1</v>
          </cell>
          <cell r="G26">
            <v>1</v>
          </cell>
          <cell r="H26">
            <v>0</v>
          </cell>
          <cell r="J26">
            <v>0</v>
          </cell>
          <cell r="K26">
            <v>0</v>
          </cell>
          <cell r="M26">
            <v>3</v>
          </cell>
          <cell r="N26">
            <v>1</v>
          </cell>
          <cell r="P26">
            <v>0</v>
          </cell>
          <cell r="Q26">
            <v>0</v>
          </cell>
          <cell r="S26">
            <v>1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8">
          <cell r="C28">
            <v>8</v>
          </cell>
          <cell r="D28">
            <v>2</v>
          </cell>
          <cell r="E28">
            <v>2</v>
          </cell>
          <cell r="G28">
            <v>1</v>
          </cell>
          <cell r="H28">
            <v>0</v>
          </cell>
          <cell r="J28">
            <v>0</v>
          </cell>
          <cell r="K28">
            <v>0</v>
          </cell>
          <cell r="M28">
            <v>3</v>
          </cell>
          <cell r="N28">
            <v>2</v>
          </cell>
          <cell r="P28">
            <v>2</v>
          </cell>
          <cell r="Q28">
            <v>2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1</v>
          </cell>
          <cell r="Y28">
            <v>1</v>
          </cell>
          <cell r="Z28">
            <v>0</v>
          </cell>
        </row>
        <row r="30">
          <cell r="C30">
            <v>25</v>
          </cell>
          <cell r="D30">
            <v>4</v>
          </cell>
          <cell r="E30">
            <v>2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4</v>
          </cell>
          <cell r="N30">
            <v>2</v>
          </cell>
          <cell r="P30">
            <v>1</v>
          </cell>
          <cell r="Q30">
            <v>0</v>
          </cell>
          <cell r="S30">
            <v>2</v>
          </cell>
          <cell r="T30">
            <v>1</v>
          </cell>
          <cell r="U30">
            <v>2</v>
          </cell>
          <cell r="V30">
            <v>0</v>
          </cell>
          <cell r="W30">
            <v>0</v>
          </cell>
          <cell r="X30">
            <v>4</v>
          </cell>
          <cell r="Y30">
            <v>0</v>
          </cell>
          <cell r="Z30">
            <v>1</v>
          </cell>
        </row>
      </sheetData>
      <sheetData sheetId="3">
        <row r="3">
          <cell r="A3" t="str">
            <v>4.</v>
          </cell>
          <cell r="B3" t="str">
            <v>Česká republika</v>
          </cell>
          <cell r="F3" t="str">
            <v>USA</v>
          </cell>
          <cell r="J3">
            <v>46</v>
          </cell>
          <cell r="L3">
            <v>94</v>
          </cell>
          <cell r="N3">
            <v>11</v>
          </cell>
          <cell r="O3">
            <v>23</v>
          </cell>
          <cell r="P3">
            <v>12</v>
          </cell>
          <cell r="Q3">
            <v>29</v>
          </cell>
          <cell r="R3">
            <v>9</v>
          </cell>
          <cell r="S3">
            <v>18</v>
          </cell>
          <cell r="T3">
            <v>14</v>
          </cell>
          <cell r="U3">
            <v>24</v>
          </cell>
          <cell r="Y3">
            <v>37831</v>
          </cell>
        </row>
        <row r="8">
          <cell r="C8">
            <v>15</v>
          </cell>
          <cell r="D8">
            <v>0</v>
          </cell>
          <cell r="E8">
            <v>0</v>
          </cell>
          <cell r="G8">
            <v>1</v>
          </cell>
          <cell r="H8">
            <v>0</v>
          </cell>
          <cell r="J8">
            <v>3</v>
          </cell>
          <cell r="K8">
            <v>1</v>
          </cell>
          <cell r="M8">
            <v>4</v>
          </cell>
          <cell r="N8">
            <v>1</v>
          </cell>
          <cell r="P8">
            <v>0</v>
          </cell>
          <cell r="Q8">
            <v>0</v>
          </cell>
          <cell r="S8">
            <v>1</v>
          </cell>
          <cell r="T8">
            <v>0</v>
          </cell>
          <cell r="U8">
            <v>2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1</v>
          </cell>
        </row>
        <row r="10">
          <cell r="C10">
            <v>6</v>
          </cell>
          <cell r="D10">
            <v>0</v>
          </cell>
          <cell r="E10">
            <v>0</v>
          </cell>
          <cell r="G10">
            <v>2</v>
          </cell>
          <cell r="H10">
            <v>0</v>
          </cell>
          <cell r="J10">
            <v>2</v>
          </cell>
          <cell r="K10">
            <v>0</v>
          </cell>
          <cell r="M10">
            <v>4</v>
          </cell>
          <cell r="N10">
            <v>0</v>
          </cell>
          <cell r="P10">
            <v>2</v>
          </cell>
          <cell r="Q10">
            <v>1</v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1</v>
          </cell>
          <cell r="Y10">
            <v>0</v>
          </cell>
          <cell r="Z10">
            <v>0</v>
          </cell>
        </row>
        <row r="12">
          <cell r="C12">
            <v>4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1</v>
          </cell>
          <cell r="K12">
            <v>1</v>
          </cell>
          <cell r="M12">
            <v>1</v>
          </cell>
          <cell r="N12">
            <v>1</v>
          </cell>
          <cell r="P12">
            <v>0</v>
          </cell>
          <cell r="Q12">
            <v>0</v>
          </cell>
          <cell r="S12">
            <v>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C14">
            <v>19</v>
          </cell>
          <cell r="D14">
            <v>3</v>
          </cell>
          <cell r="E14">
            <v>0</v>
          </cell>
          <cell r="G14">
            <v>3</v>
          </cell>
          <cell r="H14">
            <v>1</v>
          </cell>
          <cell r="J14">
            <v>1</v>
          </cell>
          <cell r="K14">
            <v>0</v>
          </cell>
          <cell r="M14">
            <v>7</v>
          </cell>
          <cell r="N14">
            <v>1</v>
          </cell>
          <cell r="P14">
            <v>0</v>
          </cell>
          <cell r="Q14">
            <v>0</v>
          </cell>
          <cell r="S14">
            <v>3</v>
          </cell>
          <cell r="T14">
            <v>0</v>
          </cell>
          <cell r="U14">
            <v>1</v>
          </cell>
          <cell r="V14">
            <v>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6">
          <cell r="C16">
            <v>40</v>
          </cell>
          <cell r="D16">
            <v>0</v>
          </cell>
          <cell r="E16">
            <v>0</v>
          </cell>
          <cell r="G16">
            <v>4</v>
          </cell>
          <cell r="H16">
            <v>1</v>
          </cell>
          <cell r="J16">
            <v>8</v>
          </cell>
          <cell r="K16">
            <v>0</v>
          </cell>
          <cell r="M16">
            <v>12</v>
          </cell>
          <cell r="N16">
            <v>1</v>
          </cell>
          <cell r="P16">
            <v>2</v>
          </cell>
          <cell r="Q16">
            <v>1</v>
          </cell>
          <cell r="S16">
            <v>0</v>
          </cell>
          <cell r="T16">
            <v>1</v>
          </cell>
          <cell r="U16">
            <v>6</v>
          </cell>
          <cell r="V16">
            <v>5</v>
          </cell>
          <cell r="W16">
            <v>1</v>
          </cell>
          <cell r="X16">
            <v>2</v>
          </cell>
          <cell r="Y16">
            <v>1</v>
          </cell>
          <cell r="Z16">
            <v>0</v>
          </cell>
        </row>
        <row r="18">
          <cell r="C18">
            <v>8</v>
          </cell>
          <cell r="D18">
            <v>1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2</v>
          </cell>
          <cell r="N18">
            <v>0</v>
          </cell>
          <cell r="P18">
            <v>0</v>
          </cell>
          <cell r="Q18">
            <v>0</v>
          </cell>
          <cell r="S18">
            <v>1</v>
          </cell>
          <cell r="T18">
            <v>1</v>
          </cell>
          <cell r="U18">
            <v>0</v>
          </cell>
          <cell r="V18">
            <v>2</v>
          </cell>
          <cell r="W18">
            <v>0</v>
          </cell>
          <cell r="X18">
            <v>0</v>
          </cell>
          <cell r="Y18">
            <v>2</v>
          </cell>
          <cell r="Z18">
            <v>1</v>
          </cell>
        </row>
        <row r="20">
          <cell r="C20">
            <v>10</v>
          </cell>
          <cell r="D20">
            <v>1</v>
          </cell>
          <cell r="E20">
            <v>1</v>
          </cell>
          <cell r="G20">
            <v>0</v>
          </cell>
          <cell r="H20">
            <v>0</v>
          </cell>
          <cell r="J20">
            <v>1</v>
          </cell>
          <cell r="K20">
            <v>0</v>
          </cell>
          <cell r="M20">
            <v>2</v>
          </cell>
          <cell r="N20">
            <v>1</v>
          </cell>
          <cell r="P20">
            <v>0</v>
          </cell>
          <cell r="Q20">
            <v>0</v>
          </cell>
          <cell r="S20">
            <v>2</v>
          </cell>
          <cell r="T20">
            <v>1</v>
          </cell>
          <cell r="U20">
            <v>0</v>
          </cell>
          <cell r="V20">
            <v>2</v>
          </cell>
          <cell r="W20">
            <v>0</v>
          </cell>
          <cell r="X20">
            <v>0</v>
          </cell>
          <cell r="Y20">
            <v>2</v>
          </cell>
          <cell r="Z20">
            <v>0</v>
          </cell>
        </row>
        <row r="22">
          <cell r="C22">
            <v>25</v>
          </cell>
          <cell r="D22">
            <v>1</v>
          </cell>
          <cell r="E22">
            <v>0</v>
          </cell>
          <cell r="G22">
            <v>4</v>
          </cell>
          <cell r="H22">
            <v>0</v>
          </cell>
          <cell r="J22">
            <v>4</v>
          </cell>
          <cell r="K22">
            <v>2</v>
          </cell>
          <cell r="M22">
            <v>9</v>
          </cell>
          <cell r="N22">
            <v>2</v>
          </cell>
          <cell r="P22">
            <v>0</v>
          </cell>
          <cell r="Q22">
            <v>0</v>
          </cell>
          <cell r="S22">
            <v>1</v>
          </cell>
          <cell r="T22">
            <v>1</v>
          </cell>
          <cell r="U22">
            <v>3</v>
          </cell>
          <cell r="V22">
            <v>2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</row>
        <row r="24">
          <cell r="C24">
            <v>26</v>
          </cell>
          <cell r="D24">
            <v>3</v>
          </cell>
          <cell r="E24">
            <v>3</v>
          </cell>
          <cell r="G24">
            <v>4</v>
          </cell>
          <cell r="H24">
            <v>1</v>
          </cell>
          <cell r="J24">
            <v>0</v>
          </cell>
          <cell r="K24">
            <v>0</v>
          </cell>
          <cell r="M24">
            <v>7</v>
          </cell>
          <cell r="N24">
            <v>4</v>
          </cell>
          <cell r="P24">
            <v>3</v>
          </cell>
          <cell r="Q24">
            <v>2</v>
          </cell>
          <cell r="S24">
            <v>4</v>
          </cell>
          <cell r="T24">
            <v>2</v>
          </cell>
          <cell r="U24">
            <v>0</v>
          </cell>
          <cell r="V24">
            <v>3</v>
          </cell>
          <cell r="W24">
            <v>0</v>
          </cell>
          <cell r="X24">
            <v>2</v>
          </cell>
          <cell r="Y24">
            <v>1</v>
          </cell>
          <cell r="Z24">
            <v>0</v>
          </cell>
        </row>
        <row r="26">
          <cell r="C26">
            <v>19</v>
          </cell>
          <cell r="D26">
            <v>3</v>
          </cell>
          <cell r="E26">
            <v>2</v>
          </cell>
          <cell r="G26">
            <v>1</v>
          </cell>
          <cell r="H26">
            <v>1</v>
          </cell>
          <cell r="J26">
            <v>0</v>
          </cell>
          <cell r="K26">
            <v>0</v>
          </cell>
          <cell r="M26">
            <v>4</v>
          </cell>
          <cell r="N26">
            <v>3</v>
          </cell>
          <cell r="P26">
            <v>1</v>
          </cell>
          <cell r="Q26">
            <v>1</v>
          </cell>
          <cell r="S26">
            <v>0</v>
          </cell>
          <cell r="T26">
            <v>2</v>
          </cell>
          <cell r="U26">
            <v>0</v>
          </cell>
          <cell r="V26">
            <v>3</v>
          </cell>
          <cell r="W26">
            <v>0</v>
          </cell>
          <cell r="X26">
            <v>2</v>
          </cell>
          <cell r="Y26">
            <v>0</v>
          </cell>
          <cell r="Z26">
            <v>1</v>
          </cell>
        </row>
        <row r="28">
          <cell r="C28">
            <v>11</v>
          </cell>
          <cell r="D28">
            <v>1</v>
          </cell>
          <cell r="E28">
            <v>1</v>
          </cell>
          <cell r="G28">
            <v>2</v>
          </cell>
          <cell r="H28">
            <v>1</v>
          </cell>
          <cell r="J28">
            <v>0</v>
          </cell>
          <cell r="K28">
            <v>0</v>
          </cell>
          <cell r="M28">
            <v>3</v>
          </cell>
          <cell r="N28">
            <v>2</v>
          </cell>
          <cell r="P28">
            <v>2</v>
          </cell>
          <cell r="Q28">
            <v>0</v>
          </cell>
          <cell r="S28">
            <v>1</v>
          </cell>
          <cell r="T28">
            <v>0</v>
          </cell>
          <cell r="U28">
            <v>0</v>
          </cell>
          <cell r="V28">
            <v>2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</row>
        <row r="30">
          <cell r="C30">
            <v>17</v>
          </cell>
          <cell r="D30">
            <v>3</v>
          </cell>
          <cell r="E30">
            <v>1</v>
          </cell>
          <cell r="G30">
            <v>2</v>
          </cell>
          <cell r="H30">
            <v>0</v>
          </cell>
          <cell r="J30">
            <v>0</v>
          </cell>
          <cell r="K30">
            <v>0</v>
          </cell>
          <cell r="M30">
            <v>5</v>
          </cell>
          <cell r="N30">
            <v>1</v>
          </cell>
          <cell r="P30">
            <v>4</v>
          </cell>
          <cell r="Q30">
            <v>3</v>
          </cell>
          <cell r="S30">
            <v>0</v>
          </cell>
          <cell r="T30">
            <v>3</v>
          </cell>
          <cell r="U30">
            <v>1</v>
          </cell>
          <cell r="V30">
            <v>2</v>
          </cell>
          <cell r="W30">
            <v>0</v>
          </cell>
          <cell r="X30">
            <v>2</v>
          </cell>
          <cell r="Y30">
            <v>0</v>
          </cell>
          <cell r="Z30">
            <v>1</v>
          </cell>
        </row>
      </sheetData>
      <sheetData sheetId="4">
        <row r="3">
          <cell r="A3" t="str">
            <v>5.</v>
          </cell>
          <cell r="B3" t="str">
            <v>Česká republika</v>
          </cell>
          <cell r="F3" t="str">
            <v>Brazílie</v>
          </cell>
          <cell r="J3">
            <v>59</v>
          </cell>
          <cell r="L3">
            <v>87</v>
          </cell>
          <cell r="N3">
            <v>18</v>
          </cell>
          <cell r="O3">
            <v>26</v>
          </cell>
          <cell r="P3">
            <v>16</v>
          </cell>
          <cell r="Q3">
            <v>11</v>
          </cell>
          <cell r="R3">
            <v>12</v>
          </cell>
          <cell r="S3">
            <v>25</v>
          </cell>
          <cell r="T3">
            <v>13</v>
          </cell>
          <cell r="U3">
            <v>25</v>
          </cell>
          <cell r="Y3">
            <v>37832</v>
          </cell>
        </row>
        <row r="8">
          <cell r="C8">
            <v>14</v>
          </cell>
          <cell r="D8">
            <v>1</v>
          </cell>
          <cell r="E8">
            <v>1</v>
          </cell>
          <cell r="G8">
            <v>1</v>
          </cell>
          <cell r="H8">
            <v>1</v>
          </cell>
          <cell r="J8">
            <v>1</v>
          </cell>
          <cell r="K8">
            <v>1</v>
          </cell>
          <cell r="M8">
            <v>3</v>
          </cell>
          <cell r="N8">
            <v>3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3</v>
          </cell>
          <cell r="W8">
            <v>0</v>
          </cell>
          <cell r="X8">
            <v>0</v>
          </cell>
          <cell r="Y8">
            <v>1</v>
          </cell>
          <cell r="Z8">
            <v>1</v>
          </cell>
        </row>
        <row r="10">
          <cell r="C10">
            <v>15</v>
          </cell>
          <cell r="D10">
            <v>2</v>
          </cell>
          <cell r="E10">
            <v>1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2</v>
          </cell>
          <cell r="N10">
            <v>1</v>
          </cell>
          <cell r="P10">
            <v>0</v>
          </cell>
          <cell r="Q10">
            <v>0</v>
          </cell>
          <cell r="S10">
            <v>1</v>
          </cell>
          <cell r="T10">
            <v>0</v>
          </cell>
          <cell r="U10">
            <v>1</v>
          </cell>
          <cell r="V10">
            <v>2</v>
          </cell>
          <cell r="W10">
            <v>0</v>
          </cell>
          <cell r="X10">
            <v>1</v>
          </cell>
          <cell r="Y10">
            <v>1</v>
          </cell>
          <cell r="Z10">
            <v>2</v>
          </cell>
        </row>
        <row r="12">
          <cell r="C12">
            <v>4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1</v>
          </cell>
          <cell r="K12">
            <v>0</v>
          </cell>
          <cell r="M12">
            <v>1</v>
          </cell>
          <cell r="N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6">
          <cell r="C16">
            <v>36</v>
          </cell>
          <cell r="D16">
            <v>7</v>
          </cell>
          <cell r="E16">
            <v>3</v>
          </cell>
          <cell r="G16">
            <v>4</v>
          </cell>
          <cell r="H16">
            <v>1</v>
          </cell>
          <cell r="J16">
            <v>4</v>
          </cell>
          <cell r="K16">
            <v>2</v>
          </cell>
          <cell r="M16">
            <v>15</v>
          </cell>
          <cell r="N16">
            <v>6</v>
          </cell>
          <cell r="P16">
            <v>2</v>
          </cell>
          <cell r="Q16">
            <v>1</v>
          </cell>
          <cell r="S16">
            <v>0</v>
          </cell>
          <cell r="T16">
            <v>1</v>
          </cell>
          <cell r="U16">
            <v>5</v>
          </cell>
          <cell r="V16">
            <v>4</v>
          </cell>
          <cell r="W16">
            <v>1</v>
          </cell>
          <cell r="X16">
            <v>1</v>
          </cell>
          <cell r="Y16">
            <v>1</v>
          </cell>
          <cell r="Z16">
            <v>0</v>
          </cell>
        </row>
        <row r="18">
          <cell r="C18">
            <v>21</v>
          </cell>
          <cell r="D18">
            <v>3</v>
          </cell>
          <cell r="E18">
            <v>2</v>
          </cell>
          <cell r="G18">
            <v>2</v>
          </cell>
          <cell r="H18">
            <v>0</v>
          </cell>
          <cell r="J18">
            <v>0</v>
          </cell>
          <cell r="K18">
            <v>0</v>
          </cell>
          <cell r="M18">
            <v>5</v>
          </cell>
          <cell r="N18">
            <v>2</v>
          </cell>
          <cell r="P18">
            <v>2</v>
          </cell>
          <cell r="Q18">
            <v>1</v>
          </cell>
          <cell r="S18">
            <v>1</v>
          </cell>
          <cell r="T18">
            <v>0</v>
          </cell>
          <cell r="U18">
            <v>1</v>
          </cell>
          <cell r="V18">
            <v>3</v>
          </cell>
          <cell r="W18">
            <v>0</v>
          </cell>
          <cell r="X18">
            <v>1</v>
          </cell>
          <cell r="Y18">
            <v>0</v>
          </cell>
          <cell r="Z18">
            <v>1</v>
          </cell>
        </row>
        <row r="20">
          <cell r="C20">
            <v>6</v>
          </cell>
          <cell r="D20">
            <v>1</v>
          </cell>
          <cell r="E20">
            <v>1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1</v>
          </cell>
          <cell r="N20">
            <v>1</v>
          </cell>
          <cell r="P20">
            <v>1</v>
          </cell>
          <cell r="Q20">
            <v>0</v>
          </cell>
          <cell r="S20">
            <v>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</v>
          </cell>
          <cell r="Y20">
            <v>0</v>
          </cell>
          <cell r="Z20">
            <v>0</v>
          </cell>
        </row>
        <row r="22">
          <cell r="C22">
            <v>32</v>
          </cell>
          <cell r="D22">
            <v>1</v>
          </cell>
          <cell r="E22">
            <v>0</v>
          </cell>
          <cell r="G22">
            <v>2</v>
          </cell>
          <cell r="H22">
            <v>0</v>
          </cell>
          <cell r="J22">
            <v>4</v>
          </cell>
          <cell r="K22">
            <v>2</v>
          </cell>
          <cell r="M22">
            <v>7</v>
          </cell>
          <cell r="N22">
            <v>2</v>
          </cell>
          <cell r="P22">
            <v>0</v>
          </cell>
          <cell r="Q22">
            <v>0</v>
          </cell>
          <cell r="S22">
            <v>1</v>
          </cell>
          <cell r="T22">
            <v>0</v>
          </cell>
          <cell r="U22">
            <v>2</v>
          </cell>
          <cell r="V22">
            <v>3</v>
          </cell>
          <cell r="W22">
            <v>2</v>
          </cell>
          <cell r="X22">
            <v>2</v>
          </cell>
          <cell r="Y22">
            <v>1</v>
          </cell>
          <cell r="Z22">
            <v>1</v>
          </cell>
        </row>
        <row r="24">
          <cell r="C24">
            <v>23</v>
          </cell>
          <cell r="D24">
            <v>0</v>
          </cell>
          <cell r="E24">
            <v>0</v>
          </cell>
          <cell r="G24">
            <v>4</v>
          </cell>
          <cell r="H24">
            <v>1</v>
          </cell>
          <cell r="J24">
            <v>0</v>
          </cell>
          <cell r="K24">
            <v>0</v>
          </cell>
          <cell r="M24">
            <v>4</v>
          </cell>
          <cell r="N24">
            <v>1</v>
          </cell>
          <cell r="P24">
            <v>6</v>
          </cell>
          <cell r="Q24">
            <v>5</v>
          </cell>
          <cell r="S24">
            <v>3</v>
          </cell>
          <cell r="T24">
            <v>1</v>
          </cell>
          <cell r="U24">
            <v>3</v>
          </cell>
          <cell r="V24">
            <v>2</v>
          </cell>
          <cell r="W24">
            <v>0</v>
          </cell>
          <cell r="X24">
            <v>3</v>
          </cell>
          <cell r="Y24">
            <v>0</v>
          </cell>
          <cell r="Z24">
            <v>3</v>
          </cell>
        </row>
        <row r="26">
          <cell r="C26">
            <v>17</v>
          </cell>
          <cell r="D26">
            <v>5</v>
          </cell>
          <cell r="E26">
            <v>3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5</v>
          </cell>
          <cell r="N26">
            <v>3</v>
          </cell>
          <cell r="P26">
            <v>4</v>
          </cell>
          <cell r="Q26">
            <v>1</v>
          </cell>
          <cell r="S26">
            <v>1</v>
          </cell>
          <cell r="T26">
            <v>2</v>
          </cell>
          <cell r="U26">
            <v>2</v>
          </cell>
          <cell r="V26">
            <v>1</v>
          </cell>
          <cell r="W26">
            <v>0</v>
          </cell>
          <cell r="X26">
            <v>3</v>
          </cell>
          <cell r="Y26">
            <v>1</v>
          </cell>
          <cell r="Z26">
            <v>1</v>
          </cell>
        </row>
        <row r="28">
          <cell r="C28">
            <v>7</v>
          </cell>
          <cell r="D28">
            <v>2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2</v>
          </cell>
          <cell r="N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2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30">
          <cell r="C30">
            <v>25</v>
          </cell>
          <cell r="D30">
            <v>4</v>
          </cell>
          <cell r="E30">
            <v>3</v>
          </cell>
          <cell r="G30">
            <v>5</v>
          </cell>
          <cell r="H30">
            <v>0</v>
          </cell>
          <cell r="J30">
            <v>0</v>
          </cell>
          <cell r="K30">
            <v>0</v>
          </cell>
          <cell r="M30">
            <v>9</v>
          </cell>
          <cell r="N30">
            <v>3</v>
          </cell>
          <cell r="P30">
            <v>5</v>
          </cell>
          <cell r="Q30">
            <v>2</v>
          </cell>
          <cell r="S30">
            <v>0</v>
          </cell>
          <cell r="T30">
            <v>0</v>
          </cell>
          <cell r="U30">
            <v>2</v>
          </cell>
          <cell r="V30">
            <v>5</v>
          </cell>
          <cell r="W30">
            <v>1</v>
          </cell>
          <cell r="X30">
            <v>3</v>
          </cell>
          <cell r="Y30">
            <v>0</v>
          </cell>
          <cell r="Z30">
            <v>0</v>
          </cell>
        </row>
      </sheetData>
      <sheetData sheetId="5">
        <row r="3">
          <cell r="A3" t="str">
            <v>6.</v>
          </cell>
          <cell r="B3" t="str">
            <v>Česká republika</v>
          </cell>
          <cell r="J3">
            <v>83</v>
          </cell>
          <cell r="L3">
            <v>28</v>
          </cell>
          <cell r="N3">
            <v>25</v>
          </cell>
          <cell r="O3">
            <v>7</v>
          </cell>
          <cell r="P3">
            <v>20</v>
          </cell>
          <cell r="Q3">
            <v>14</v>
          </cell>
          <cell r="R3">
            <v>16</v>
          </cell>
          <cell r="S3">
            <v>5</v>
          </cell>
          <cell r="T3">
            <v>22</v>
          </cell>
          <cell r="U3">
            <v>2</v>
          </cell>
          <cell r="Y3">
            <v>37834</v>
          </cell>
        </row>
        <row r="8">
          <cell r="C8">
            <v>23</v>
          </cell>
          <cell r="D8">
            <v>3</v>
          </cell>
          <cell r="E8">
            <v>1</v>
          </cell>
          <cell r="G8">
            <v>3</v>
          </cell>
          <cell r="H8">
            <v>1</v>
          </cell>
          <cell r="J8">
            <v>2</v>
          </cell>
          <cell r="K8">
            <v>2</v>
          </cell>
          <cell r="M8">
            <v>8</v>
          </cell>
          <cell r="N8">
            <v>4</v>
          </cell>
          <cell r="P8">
            <v>2</v>
          </cell>
          <cell r="Q8">
            <v>2</v>
          </cell>
          <cell r="S8">
            <v>1</v>
          </cell>
          <cell r="T8">
            <v>0</v>
          </cell>
          <cell r="U8">
            <v>3</v>
          </cell>
          <cell r="V8">
            <v>5</v>
          </cell>
          <cell r="W8">
            <v>1</v>
          </cell>
          <cell r="X8">
            <v>1</v>
          </cell>
          <cell r="Y8">
            <v>0</v>
          </cell>
          <cell r="Z8">
            <v>0</v>
          </cell>
        </row>
        <row r="10">
          <cell r="C10">
            <v>25</v>
          </cell>
          <cell r="D10">
            <v>3</v>
          </cell>
          <cell r="E10">
            <v>2</v>
          </cell>
          <cell r="G10">
            <v>1</v>
          </cell>
          <cell r="H10">
            <v>0</v>
          </cell>
          <cell r="J10">
            <v>3</v>
          </cell>
          <cell r="K10">
            <v>2</v>
          </cell>
          <cell r="M10">
            <v>7</v>
          </cell>
          <cell r="N10">
            <v>4</v>
          </cell>
          <cell r="P10">
            <v>5</v>
          </cell>
          <cell r="Q10">
            <v>4</v>
          </cell>
          <cell r="S10">
            <v>2</v>
          </cell>
          <cell r="T10">
            <v>1</v>
          </cell>
          <cell r="U10">
            <v>2</v>
          </cell>
          <cell r="V10">
            <v>4</v>
          </cell>
          <cell r="W10">
            <v>0</v>
          </cell>
          <cell r="X10">
            <v>4</v>
          </cell>
          <cell r="Y10">
            <v>0</v>
          </cell>
          <cell r="Z10">
            <v>0</v>
          </cell>
        </row>
        <row r="12">
          <cell r="C12">
            <v>10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3</v>
          </cell>
          <cell r="K12">
            <v>2</v>
          </cell>
          <cell r="M12">
            <v>3</v>
          </cell>
          <cell r="N12">
            <v>2</v>
          </cell>
          <cell r="P12">
            <v>2</v>
          </cell>
          <cell r="Q12">
            <v>0</v>
          </cell>
          <cell r="S12">
            <v>1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</v>
          </cell>
          <cell r="Y12">
            <v>0</v>
          </cell>
          <cell r="Z12">
            <v>0</v>
          </cell>
        </row>
        <row r="14">
          <cell r="C14">
            <v>5</v>
          </cell>
          <cell r="D14">
            <v>2</v>
          </cell>
          <cell r="E14">
            <v>1</v>
          </cell>
          <cell r="G14">
            <v>2</v>
          </cell>
          <cell r="H14">
            <v>0</v>
          </cell>
          <cell r="J14">
            <v>0</v>
          </cell>
          <cell r="K14">
            <v>0</v>
          </cell>
          <cell r="M14">
            <v>4</v>
          </cell>
          <cell r="N14">
            <v>1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1</v>
          </cell>
          <cell r="V14">
            <v>1</v>
          </cell>
          <cell r="W14">
            <v>1</v>
          </cell>
          <cell r="X14">
            <v>0</v>
          </cell>
          <cell r="Y14">
            <v>1</v>
          </cell>
          <cell r="Z14">
            <v>0</v>
          </cell>
        </row>
        <row r="16">
          <cell r="C16">
            <v>19</v>
          </cell>
          <cell r="D16">
            <v>2</v>
          </cell>
          <cell r="E16">
            <v>2</v>
          </cell>
          <cell r="G16">
            <v>2</v>
          </cell>
          <cell r="H16">
            <v>0</v>
          </cell>
          <cell r="J16">
            <v>2</v>
          </cell>
          <cell r="K16">
            <v>0</v>
          </cell>
          <cell r="M16">
            <v>6</v>
          </cell>
          <cell r="N16">
            <v>2</v>
          </cell>
          <cell r="P16">
            <v>4</v>
          </cell>
          <cell r="Q16">
            <v>4</v>
          </cell>
          <cell r="S16">
            <v>1</v>
          </cell>
          <cell r="T16">
            <v>2</v>
          </cell>
          <cell r="U16">
            <v>3</v>
          </cell>
          <cell r="V16">
            <v>2</v>
          </cell>
          <cell r="W16">
            <v>2</v>
          </cell>
          <cell r="X16">
            <v>4</v>
          </cell>
          <cell r="Y16">
            <v>2</v>
          </cell>
          <cell r="Z16">
            <v>1</v>
          </cell>
        </row>
        <row r="18">
          <cell r="C18">
            <v>5</v>
          </cell>
          <cell r="D18">
            <v>4</v>
          </cell>
          <cell r="E18">
            <v>1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4</v>
          </cell>
          <cell r="N18">
            <v>1</v>
          </cell>
          <cell r="P18">
            <v>0</v>
          </cell>
          <cell r="Q18">
            <v>0</v>
          </cell>
          <cell r="S18">
            <v>1</v>
          </cell>
          <cell r="T18">
            <v>1</v>
          </cell>
          <cell r="U18">
            <v>1</v>
          </cell>
          <cell r="V18">
            <v>2</v>
          </cell>
          <cell r="W18">
            <v>0</v>
          </cell>
          <cell r="X18">
            <v>1</v>
          </cell>
          <cell r="Y18">
            <v>0</v>
          </cell>
          <cell r="Z18">
            <v>0</v>
          </cell>
        </row>
        <row r="20">
          <cell r="C20">
            <v>15</v>
          </cell>
          <cell r="D20">
            <v>2</v>
          </cell>
          <cell r="E20">
            <v>1</v>
          </cell>
          <cell r="G20">
            <v>3</v>
          </cell>
          <cell r="H20">
            <v>1</v>
          </cell>
          <cell r="J20">
            <v>1</v>
          </cell>
          <cell r="K20">
            <v>0</v>
          </cell>
          <cell r="M20">
            <v>6</v>
          </cell>
          <cell r="N20">
            <v>2</v>
          </cell>
          <cell r="P20">
            <v>0</v>
          </cell>
          <cell r="Q20">
            <v>0</v>
          </cell>
          <cell r="S20">
            <v>2</v>
          </cell>
          <cell r="T20">
            <v>1</v>
          </cell>
          <cell r="U20">
            <v>5</v>
          </cell>
          <cell r="V20">
            <v>1</v>
          </cell>
          <cell r="W20">
            <v>0</v>
          </cell>
          <cell r="X20">
            <v>1</v>
          </cell>
          <cell r="Y20">
            <v>0</v>
          </cell>
          <cell r="Z20">
            <v>0</v>
          </cell>
        </row>
        <row r="22">
          <cell r="C22">
            <v>23</v>
          </cell>
          <cell r="D22">
            <v>3</v>
          </cell>
          <cell r="E22">
            <v>1</v>
          </cell>
          <cell r="G22">
            <v>5</v>
          </cell>
          <cell r="H22">
            <v>2</v>
          </cell>
          <cell r="J22">
            <v>0</v>
          </cell>
          <cell r="K22">
            <v>0</v>
          </cell>
          <cell r="M22">
            <v>8</v>
          </cell>
          <cell r="N22">
            <v>3</v>
          </cell>
          <cell r="P22">
            <v>2</v>
          </cell>
          <cell r="Q22">
            <v>1</v>
          </cell>
          <cell r="S22">
            <v>1</v>
          </cell>
          <cell r="T22">
            <v>0</v>
          </cell>
          <cell r="U22">
            <v>2</v>
          </cell>
          <cell r="V22">
            <v>3</v>
          </cell>
          <cell r="W22">
            <v>1</v>
          </cell>
          <cell r="X22">
            <v>1</v>
          </cell>
          <cell r="Y22">
            <v>2</v>
          </cell>
          <cell r="Z22">
            <v>1</v>
          </cell>
        </row>
        <row r="24">
          <cell r="C24">
            <v>33</v>
          </cell>
          <cell r="D24">
            <v>6</v>
          </cell>
          <cell r="E24">
            <v>4</v>
          </cell>
          <cell r="G24">
            <v>4</v>
          </cell>
          <cell r="H24">
            <v>1</v>
          </cell>
          <cell r="J24">
            <v>0</v>
          </cell>
          <cell r="K24">
            <v>0</v>
          </cell>
          <cell r="M24">
            <v>10</v>
          </cell>
          <cell r="N24">
            <v>5</v>
          </cell>
          <cell r="P24">
            <v>10</v>
          </cell>
          <cell r="Q24">
            <v>6</v>
          </cell>
          <cell r="S24">
            <v>5</v>
          </cell>
          <cell r="T24">
            <v>6</v>
          </cell>
          <cell r="U24">
            <v>6</v>
          </cell>
          <cell r="V24">
            <v>4</v>
          </cell>
          <cell r="W24">
            <v>2</v>
          </cell>
          <cell r="X24">
            <v>6</v>
          </cell>
          <cell r="Y24">
            <v>0</v>
          </cell>
          <cell r="Z24">
            <v>0</v>
          </cell>
        </row>
        <row r="26">
          <cell r="C26">
            <v>17</v>
          </cell>
          <cell r="D26">
            <v>5</v>
          </cell>
          <cell r="E26">
            <v>1</v>
          </cell>
          <cell r="G26">
            <v>1</v>
          </cell>
          <cell r="H26">
            <v>0</v>
          </cell>
          <cell r="J26">
            <v>0</v>
          </cell>
          <cell r="K26">
            <v>0</v>
          </cell>
          <cell r="M26">
            <v>6</v>
          </cell>
          <cell r="N26">
            <v>1</v>
          </cell>
          <cell r="P26">
            <v>4</v>
          </cell>
          <cell r="Q26">
            <v>1</v>
          </cell>
          <cell r="S26">
            <v>2</v>
          </cell>
          <cell r="T26">
            <v>7</v>
          </cell>
          <cell r="U26">
            <v>7</v>
          </cell>
          <cell r="V26">
            <v>2</v>
          </cell>
          <cell r="W26">
            <v>0</v>
          </cell>
          <cell r="X26">
            <v>4</v>
          </cell>
          <cell r="Y26">
            <v>0</v>
          </cell>
          <cell r="Z26">
            <v>0</v>
          </cell>
        </row>
        <row r="28">
          <cell r="C28">
            <v>7</v>
          </cell>
          <cell r="D28">
            <v>3</v>
          </cell>
          <cell r="E28">
            <v>0</v>
          </cell>
          <cell r="G28">
            <v>1</v>
          </cell>
          <cell r="H28">
            <v>0</v>
          </cell>
          <cell r="J28">
            <v>0</v>
          </cell>
          <cell r="K28">
            <v>0</v>
          </cell>
          <cell r="M28">
            <v>4</v>
          </cell>
          <cell r="N28">
            <v>0</v>
          </cell>
          <cell r="P28">
            <v>0</v>
          </cell>
          <cell r="Q28">
            <v>0</v>
          </cell>
          <cell r="S28">
            <v>3</v>
          </cell>
          <cell r="T28">
            <v>2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30">
          <cell r="C30">
            <v>18</v>
          </cell>
          <cell r="D30">
            <v>6</v>
          </cell>
          <cell r="E30">
            <v>3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6</v>
          </cell>
          <cell r="N30">
            <v>3</v>
          </cell>
          <cell r="P30">
            <v>9</v>
          </cell>
          <cell r="Q30">
            <v>3</v>
          </cell>
          <cell r="S30">
            <v>7</v>
          </cell>
          <cell r="T30">
            <v>2</v>
          </cell>
          <cell r="U30">
            <v>4</v>
          </cell>
          <cell r="V30">
            <v>6</v>
          </cell>
          <cell r="W30">
            <v>0</v>
          </cell>
          <cell r="X30">
            <v>6</v>
          </cell>
          <cell r="Y30">
            <v>0</v>
          </cell>
          <cell r="Z30">
            <v>0</v>
          </cell>
        </row>
      </sheetData>
      <sheetData sheetId="6">
        <row r="3">
          <cell r="A3" t="str">
            <v>7.</v>
          </cell>
          <cell r="B3" t="str">
            <v>Česká republika</v>
          </cell>
          <cell r="F3" t="str">
            <v>Argentina</v>
          </cell>
          <cell r="J3">
            <v>75</v>
          </cell>
          <cell r="L3">
            <v>53</v>
          </cell>
          <cell r="N3">
            <v>20</v>
          </cell>
          <cell r="O3">
            <v>12</v>
          </cell>
          <cell r="P3">
            <v>19</v>
          </cell>
          <cell r="Q3">
            <v>17</v>
          </cell>
          <cell r="R3">
            <v>15</v>
          </cell>
          <cell r="S3">
            <v>17</v>
          </cell>
          <cell r="T3">
            <v>21</v>
          </cell>
          <cell r="U3">
            <v>7</v>
          </cell>
          <cell r="Y3">
            <v>37835</v>
          </cell>
        </row>
        <row r="8">
          <cell r="C8">
            <v>10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2</v>
          </cell>
          <cell r="Q8">
            <v>2</v>
          </cell>
          <cell r="S8">
            <v>2</v>
          </cell>
          <cell r="T8">
            <v>0</v>
          </cell>
          <cell r="U8">
            <v>3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1</v>
          </cell>
        </row>
        <row r="10">
          <cell r="C10">
            <v>23</v>
          </cell>
          <cell r="D10">
            <v>5</v>
          </cell>
          <cell r="E10">
            <v>1</v>
          </cell>
          <cell r="G10">
            <v>0</v>
          </cell>
          <cell r="H10">
            <v>0</v>
          </cell>
          <cell r="J10">
            <v>3</v>
          </cell>
          <cell r="K10">
            <v>1</v>
          </cell>
          <cell r="M10">
            <v>8</v>
          </cell>
          <cell r="N10">
            <v>2</v>
          </cell>
          <cell r="P10">
            <v>0</v>
          </cell>
          <cell r="Q10">
            <v>0</v>
          </cell>
          <cell r="S10">
            <v>2</v>
          </cell>
          <cell r="T10">
            <v>0</v>
          </cell>
          <cell r="U10">
            <v>1</v>
          </cell>
          <cell r="V10">
            <v>2</v>
          </cell>
          <cell r="W10">
            <v>1</v>
          </cell>
          <cell r="X10">
            <v>2</v>
          </cell>
          <cell r="Y10">
            <v>3</v>
          </cell>
          <cell r="Z10">
            <v>2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C14">
            <v>4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0</v>
          </cell>
        </row>
        <row r="16">
          <cell r="C16">
            <v>40</v>
          </cell>
          <cell r="D16">
            <v>1</v>
          </cell>
          <cell r="E16">
            <v>1</v>
          </cell>
          <cell r="G16">
            <v>4</v>
          </cell>
          <cell r="H16">
            <v>2</v>
          </cell>
          <cell r="J16">
            <v>6</v>
          </cell>
          <cell r="K16">
            <v>2</v>
          </cell>
          <cell r="M16">
            <v>11</v>
          </cell>
          <cell r="N16">
            <v>5</v>
          </cell>
          <cell r="P16">
            <v>4</v>
          </cell>
          <cell r="Q16">
            <v>4</v>
          </cell>
          <cell r="S16">
            <v>2</v>
          </cell>
          <cell r="T16">
            <v>0</v>
          </cell>
          <cell r="U16">
            <v>5</v>
          </cell>
          <cell r="V16">
            <v>6</v>
          </cell>
          <cell r="W16">
            <v>4</v>
          </cell>
          <cell r="X16">
            <v>4</v>
          </cell>
          <cell r="Y16">
            <v>2</v>
          </cell>
          <cell r="Z16">
            <v>1</v>
          </cell>
        </row>
        <row r="18">
          <cell r="C18">
            <v>11</v>
          </cell>
          <cell r="D18">
            <v>1</v>
          </cell>
          <cell r="E18">
            <v>1</v>
          </cell>
          <cell r="G18">
            <v>3</v>
          </cell>
          <cell r="H18">
            <v>2</v>
          </cell>
          <cell r="J18">
            <v>0</v>
          </cell>
          <cell r="K18">
            <v>0</v>
          </cell>
          <cell r="M18">
            <v>4</v>
          </cell>
          <cell r="N18">
            <v>3</v>
          </cell>
          <cell r="P18">
            <v>2</v>
          </cell>
          <cell r="Q18">
            <v>2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0</v>
          </cell>
          <cell r="X18">
            <v>1</v>
          </cell>
          <cell r="Y18">
            <v>3</v>
          </cell>
          <cell r="Z18">
            <v>0</v>
          </cell>
        </row>
        <row r="20">
          <cell r="C20">
            <v>11</v>
          </cell>
          <cell r="D20">
            <v>3</v>
          </cell>
          <cell r="E20">
            <v>1</v>
          </cell>
          <cell r="G20">
            <v>1</v>
          </cell>
          <cell r="H20">
            <v>0</v>
          </cell>
          <cell r="J20">
            <v>0</v>
          </cell>
          <cell r="K20">
            <v>0</v>
          </cell>
          <cell r="M20">
            <v>4</v>
          </cell>
          <cell r="N20">
            <v>1</v>
          </cell>
          <cell r="P20">
            <v>0</v>
          </cell>
          <cell r="Q20">
            <v>0</v>
          </cell>
          <cell r="S20">
            <v>4</v>
          </cell>
          <cell r="T20">
            <v>3</v>
          </cell>
          <cell r="U20">
            <v>1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2">
          <cell r="C22">
            <v>31</v>
          </cell>
          <cell r="D22">
            <v>2</v>
          </cell>
          <cell r="E22">
            <v>2</v>
          </cell>
          <cell r="G22">
            <v>7</v>
          </cell>
          <cell r="H22">
            <v>4</v>
          </cell>
          <cell r="J22">
            <v>2</v>
          </cell>
          <cell r="K22">
            <v>0</v>
          </cell>
          <cell r="M22">
            <v>11</v>
          </cell>
          <cell r="N22">
            <v>6</v>
          </cell>
          <cell r="P22">
            <v>4</v>
          </cell>
          <cell r="Q22">
            <v>4</v>
          </cell>
          <cell r="S22">
            <v>2</v>
          </cell>
          <cell r="T22">
            <v>0</v>
          </cell>
          <cell r="U22">
            <v>5</v>
          </cell>
          <cell r="V22">
            <v>5</v>
          </cell>
          <cell r="W22">
            <v>3</v>
          </cell>
          <cell r="X22">
            <v>4</v>
          </cell>
          <cell r="Y22">
            <v>0</v>
          </cell>
          <cell r="Z22">
            <v>1</v>
          </cell>
        </row>
        <row r="24">
          <cell r="C24">
            <v>30</v>
          </cell>
          <cell r="D24">
            <v>1</v>
          </cell>
          <cell r="E24">
            <v>1</v>
          </cell>
          <cell r="G24">
            <v>7</v>
          </cell>
          <cell r="H24">
            <v>1</v>
          </cell>
          <cell r="J24">
            <v>1</v>
          </cell>
          <cell r="K24">
            <v>1</v>
          </cell>
          <cell r="M24">
            <v>9</v>
          </cell>
          <cell r="N24">
            <v>3</v>
          </cell>
          <cell r="P24">
            <v>3</v>
          </cell>
          <cell r="Q24">
            <v>1</v>
          </cell>
          <cell r="S24">
            <v>4</v>
          </cell>
          <cell r="T24">
            <v>4</v>
          </cell>
          <cell r="U24">
            <v>6</v>
          </cell>
          <cell r="V24">
            <v>2</v>
          </cell>
          <cell r="W24">
            <v>1</v>
          </cell>
          <cell r="X24">
            <v>2</v>
          </cell>
          <cell r="Y24">
            <v>0</v>
          </cell>
          <cell r="Z24">
            <v>1</v>
          </cell>
        </row>
        <row r="26">
          <cell r="C26">
            <v>13</v>
          </cell>
          <cell r="D26">
            <v>2</v>
          </cell>
          <cell r="E26">
            <v>2</v>
          </cell>
          <cell r="G26">
            <v>1</v>
          </cell>
          <cell r="H26">
            <v>0</v>
          </cell>
          <cell r="J26">
            <v>0</v>
          </cell>
          <cell r="K26">
            <v>0</v>
          </cell>
          <cell r="M26">
            <v>3</v>
          </cell>
          <cell r="N26">
            <v>2</v>
          </cell>
          <cell r="P26">
            <v>2</v>
          </cell>
          <cell r="Q26">
            <v>0</v>
          </cell>
          <cell r="S26">
            <v>1</v>
          </cell>
          <cell r="T26">
            <v>0</v>
          </cell>
          <cell r="U26">
            <v>1</v>
          </cell>
          <cell r="V26">
            <v>1</v>
          </cell>
          <cell r="W26">
            <v>0</v>
          </cell>
          <cell r="X26">
            <v>3</v>
          </cell>
          <cell r="Y26">
            <v>0</v>
          </cell>
          <cell r="Z26">
            <v>0</v>
          </cell>
        </row>
        <row r="28">
          <cell r="C28">
            <v>9</v>
          </cell>
          <cell r="D28">
            <v>2</v>
          </cell>
          <cell r="E28">
            <v>1</v>
          </cell>
          <cell r="G28">
            <v>2</v>
          </cell>
          <cell r="H28">
            <v>1</v>
          </cell>
          <cell r="J28">
            <v>0</v>
          </cell>
          <cell r="K28">
            <v>0</v>
          </cell>
          <cell r="M28">
            <v>4</v>
          </cell>
          <cell r="N28">
            <v>2</v>
          </cell>
          <cell r="P28">
            <v>0</v>
          </cell>
          <cell r="Q28">
            <v>0</v>
          </cell>
          <cell r="S28">
            <v>1</v>
          </cell>
          <cell r="T28">
            <v>0</v>
          </cell>
          <cell r="U28">
            <v>0</v>
          </cell>
          <cell r="V28">
            <v>1</v>
          </cell>
          <cell r="W28">
            <v>1</v>
          </cell>
          <cell r="X28">
            <v>0</v>
          </cell>
          <cell r="Y28">
            <v>1</v>
          </cell>
          <cell r="Z28">
            <v>1</v>
          </cell>
        </row>
        <row r="30">
          <cell r="C30">
            <v>18</v>
          </cell>
          <cell r="D30">
            <v>8</v>
          </cell>
          <cell r="E30">
            <v>3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8</v>
          </cell>
          <cell r="N30">
            <v>3</v>
          </cell>
          <cell r="P30">
            <v>6</v>
          </cell>
          <cell r="Q30">
            <v>4</v>
          </cell>
          <cell r="S30">
            <v>4</v>
          </cell>
          <cell r="T30">
            <v>5</v>
          </cell>
          <cell r="U30">
            <v>4</v>
          </cell>
          <cell r="V30">
            <v>1</v>
          </cell>
          <cell r="W30">
            <v>1</v>
          </cell>
          <cell r="X30">
            <v>4</v>
          </cell>
          <cell r="Y30">
            <v>0</v>
          </cell>
          <cell r="Z30">
            <v>0</v>
          </cell>
        </row>
      </sheetData>
      <sheetData sheetId="7"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3.7109375" style="85" customWidth="1"/>
    <col min="2" max="2" width="10.140625" style="0" customWidth="1"/>
    <col min="3" max="3" width="4.421875" style="86" customWidth="1"/>
    <col min="4" max="4" width="4.7109375" style="86" customWidth="1"/>
    <col min="5" max="5" width="4.7109375" style="0" customWidth="1"/>
    <col min="6" max="6" width="4.8515625" style="87" customWidth="1"/>
    <col min="7" max="7" width="4.7109375" style="0" customWidth="1"/>
    <col min="8" max="8" width="4.7109375" style="86" customWidth="1"/>
    <col min="9" max="9" width="4.8515625" style="86" customWidth="1"/>
    <col min="10" max="10" width="4.7109375" style="0" customWidth="1"/>
    <col min="11" max="11" width="4.7109375" style="86" customWidth="1"/>
    <col min="12" max="12" width="4.8515625" style="86" customWidth="1"/>
    <col min="13" max="13" width="4.7109375" style="0" customWidth="1"/>
    <col min="14" max="14" width="4.7109375" style="86" customWidth="1"/>
    <col min="15" max="15" width="4.8515625" style="86" customWidth="1"/>
    <col min="16" max="16" width="4.7109375" style="0" customWidth="1"/>
    <col min="17" max="17" width="4.7109375" style="86" customWidth="1"/>
    <col min="18" max="18" width="4.8515625" style="86" customWidth="1"/>
    <col min="19" max="26" width="4.7109375" style="86" customWidth="1"/>
    <col min="27" max="27" width="6.00390625" style="0" customWidth="1"/>
    <col min="28" max="28" width="6.140625" style="0" customWidth="1"/>
  </cols>
  <sheetData>
    <row r="1" spans="1:27" ht="19.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8" s="1" customFormat="1" ht="18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7" s="1" customFormat="1" ht="12" customHeigh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s="7" customFormat="1" ht="14.25" customHeight="1">
      <c r="A4" s="4" t="str">
        <f>'[1]1.utkání'!A3</f>
        <v>1. </v>
      </c>
      <c r="B4" s="5" t="str">
        <f>'[1]1.utkání'!$B$3</f>
        <v>Česká republika</v>
      </c>
      <c r="C4" s="4"/>
      <c r="D4" s="4"/>
      <c r="E4" s="6" t="s">
        <v>2</v>
      </c>
      <c r="F4" s="4" t="str">
        <f>'[1]1.utkání'!$F$3</f>
        <v>Korea</v>
      </c>
      <c r="J4" s="8">
        <f>'[1]1.utkání'!$J$3</f>
        <v>84</v>
      </c>
      <c r="K4" s="6" t="s">
        <v>2</v>
      </c>
      <c r="L4" s="9">
        <f>'[1]1.utkání'!$L$3</f>
        <v>65</v>
      </c>
      <c r="M4" s="10" t="s">
        <v>3</v>
      </c>
      <c r="N4" s="8">
        <f>'[1]1.utkání'!$N$3</f>
        <v>18</v>
      </c>
      <c r="O4" s="9">
        <f>'[1]1.utkání'!$O$3</f>
        <v>22</v>
      </c>
      <c r="P4" s="8">
        <f>'[1]1.utkání'!$P$3</f>
        <v>19</v>
      </c>
      <c r="Q4" s="9">
        <f>'[1]1.utkání'!$Q$3</f>
        <v>18</v>
      </c>
      <c r="R4" s="8">
        <f>'[1]1.utkání'!$R$3</f>
        <v>25</v>
      </c>
      <c r="S4" s="9">
        <f>'[1]1.utkání'!$S$3</f>
        <v>12</v>
      </c>
      <c r="T4" s="8">
        <f>'[1]1.utkání'!$T$3</f>
        <v>22</v>
      </c>
      <c r="U4" s="9">
        <f>'[1]1.utkání'!$U$3</f>
        <v>13</v>
      </c>
      <c r="V4" s="9" t="s">
        <v>3</v>
      </c>
      <c r="X4" s="6"/>
      <c r="Y4" s="112">
        <f>'[1]1.utkání'!$Y$3:$AB$3</f>
        <v>37827</v>
      </c>
      <c r="Z4" s="112"/>
      <c r="AA4" s="112"/>
      <c r="AB4" s="112"/>
    </row>
    <row r="5" spans="1:28" s="7" customFormat="1" ht="14.25" customHeight="1">
      <c r="A5" s="4" t="str">
        <f>'[1]2.utkání'!A3</f>
        <v>2.</v>
      </c>
      <c r="B5" s="5" t="str">
        <f>'[1]2.utkání'!$B$3</f>
        <v>Česká republika</v>
      </c>
      <c r="C5" s="4"/>
      <c r="D5" s="4"/>
      <c r="E5" s="6" t="s">
        <v>2</v>
      </c>
      <c r="F5" s="4" t="str">
        <f>'[1]2.utkání'!$F$3</f>
        <v>Chorvatsko</v>
      </c>
      <c r="J5" s="8">
        <f>'[1]2.utkání'!$J$3</f>
        <v>61</v>
      </c>
      <c r="K5" s="6" t="s">
        <v>2</v>
      </c>
      <c r="L5" s="9">
        <f>'[1]2.utkání'!$L$3</f>
        <v>66</v>
      </c>
      <c r="M5" s="10" t="s">
        <v>3</v>
      </c>
      <c r="N5" s="8">
        <f>'[1]2.utkání'!$N$3</f>
        <v>14</v>
      </c>
      <c r="O5" s="9">
        <f>'[1]2.utkání'!$O$3</f>
        <v>6</v>
      </c>
      <c r="P5" s="8">
        <f>'[1]2.utkání'!$P$3</f>
        <v>20</v>
      </c>
      <c r="Q5" s="9">
        <f>'[1]2.utkání'!$Q$3</f>
        <v>16</v>
      </c>
      <c r="R5" s="8">
        <f>'[1]2.utkání'!$R$3</f>
        <v>7</v>
      </c>
      <c r="S5" s="9">
        <f>'[1]2.utkání'!$S$3</f>
        <v>23</v>
      </c>
      <c r="T5" s="8">
        <f>'[1]2.utkání'!$T$3</f>
        <v>20</v>
      </c>
      <c r="U5" s="9">
        <f>'[1]2.utkání'!$U$3</f>
        <v>21</v>
      </c>
      <c r="V5" s="9" t="s">
        <v>3</v>
      </c>
      <c r="X5" s="6"/>
      <c r="Y5" s="112">
        <f>'[1]2.utkání'!$Y$3:$AB$3</f>
        <v>37828</v>
      </c>
      <c r="Z5" s="112"/>
      <c r="AA5" s="112"/>
      <c r="AB5" s="112"/>
    </row>
    <row r="6" spans="1:28" s="7" customFormat="1" ht="14.25" customHeight="1">
      <c r="A6" s="4" t="str">
        <f>'[1]3.utkání'!A3</f>
        <v>3.</v>
      </c>
      <c r="B6" s="5" t="str">
        <f>'[1]3.utkání'!$B$3</f>
        <v>Česká republika</v>
      </c>
      <c r="C6" s="4"/>
      <c r="D6" s="4"/>
      <c r="E6" s="6" t="s">
        <v>2</v>
      </c>
      <c r="F6" s="4" t="str">
        <f>'[1]3.utkání'!$F$3</f>
        <v>Francie</v>
      </c>
      <c r="J6" s="8">
        <f>'[1]3.utkání'!J3</f>
        <v>59</v>
      </c>
      <c r="K6" s="6" t="s">
        <v>2</v>
      </c>
      <c r="L6" s="9">
        <f>'[1]3.utkání'!$L$3</f>
        <v>80</v>
      </c>
      <c r="M6" s="10" t="s">
        <v>3</v>
      </c>
      <c r="N6" s="8">
        <f>'[1]3.utkání'!$N$3</f>
        <v>19</v>
      </c>
      <c r="O6" s="9">
        <f>'[1]3.utkání'!$O$3</f>
        <v>22</v>
      </c>
      <c r="P6" s="8">
        <f>'[1]3.utkání'!$P$3</f>
        <v>18</v>
      </c>
      <c r="Q6" s="9">
        <f>'[1]3.utkání'!$Q$3</f>
        <v>17</v>
      </c>
      <c r="R6" s="8">
        <f>'[1]3.utkání'!$R$3</f>
        <v>11</v>
      </c>
      <c r="S6" s="9">
        <f>'[1]3.utkání'!$S$3</f>
        <v>23</v>
      </c>
      <c r="T6" s="8">
        <f>'[1]3.utkání'!$T$3</f>
        <v>11</v>
      </c>
      <c r="U6" s="9">
        <f>'[1]3.utkání'!$U$3</f>
        <v>18</v>
      </c>
      <c r="V6" s="9" t="s">
        <v>3</v>
      </c>
      <c r="X6" s="6"/>
      <c r="Y6" s="112">
        <f>'[1]3.utkání'!$Y$3:$AB$3</f>
        <v>37829</v>
      </c>
      <c r="Z6" s="112"/>
      <c r="AA6" s="112"/>
      <c r="AB6" s="112"/>
    </row>
    <row r="7" spans="1:28" s="7" customFormat="1" ht="14.25" customHeight="1">
      <c r="A7" s="4" t="str">
        <f>'[1]4.utkání'!A3</f>
        <v>4.</v>
      </c>
      <c r="B7" s="5" t="str">
        <f>'[1]4.utkání'!$B$3</f>
        <v>Česká republika</v>
      </c>
      <c r="C7" s="4"/>
      <c r="D7" s="4"/>
      <c r="E7" s="6" t="s">
        <v>2</v>
      </c>
      <c r="F7" s="4" t="str">
        <f>'[1]4.utkání'!$F$3</f>
        <v>USA</v>
      </c>
      <c r="J7" s="8">
        <f>'[1]4.utkání'!$J$3</f>
        <v>46</v>
      </c>
      <c r="K7" s="6" t="s">
        <v>2</v>
      </c>
      <c r="L7" s="9">
        <f>'[1]4.utkání'!$L$3</f>
        <v>94</v>
      </c>
      <c r="M7" s="10" t="s">
        <v>3</v>
      </c>
      <c r="N7" s="8">
        <f>'[1]4.utkání'!$N$3</f>
        <v>11</v>
      </c>
      <c r="O7" s="9">
        <f>'[1]4.utkání'!$O$3</f>
        <v>23</v>
      </c>
      <c r="P7" s="8">
        <f>'[1]4.utkání'!$P$3</f>
        <v>12</v>
      </c>
      <c r="Q7" s="9">
        <f>'[1]4.utkání'!$Q$3</f>
        <v>29</v>
      </c>
      <c r="R7" s="8">
        <f>'[1]4.utkání'!$R$3</f>
        <v>9</v>
      </c>
      <c r="S7" s="9">
        <f>'[1]4.utkání'!$S$3</f>
        <v>18</v>
      </c>
      <c r="T7" s="8">
        <f>'[1]4.utkání'!$T$3</f>
        <v>14</v>
      </c>
      <c r="U7" s="9">
        <f>'[1]4.utkání'!$U$3</f>
        <v>24</v>
      </c>
      <c r="V7" s="9" t="s">
        <v>3</v>
      </c>
      <c r="X7" s="6"/>
      <c r="Y7" s="112">
        <f>'[1]4.utkání'!$Y$3:$AB$3</f>
        <v>37831</v>
      </c>
      <c r="Z7" s="112"/>
      <c r="AA7" s="112"/>
      <c r="AB7" s="112"/>
    </row>
    <row r="8" spans="1:28" s="7" customFormat="1" ht="14.25" customHeight="1">
      <c r="A8" s="4" t="str">
        <f>'[1]5.utkání'!A3</f>
        <v>5.</v>
      </c>
      <c r="B8" s="5" t="str">
        <f>'[1]5.utkání'!$B$3</f>
        <v>Česká republika</v>
      </c>
      <c r="C8" s="4"/>
      <c r="D8" s="4"/>
      <c r="E8" s="6" t="s">
        <v>2</v>
      </c>
      <c r="F8" s="4" t="str">
        <f>'[1]5.utkání'!$F$3</f>
        <v>Brazílie</v>
      </c>
      <c r="J8" s="8">
        <f>'[1]5.utkání'!$J$3</f>
        <v>59</v>
      </c>
      <c r="K8" s="6" t="s">
        <v>2</v>
      </c>
      <c r="L8" s="9">
        <f>'[1]5.utkání'!$L$3</f>
        <v>87</v>
      </c>
      <c r="M8" s="10" t="s">
        <v>3</v>
      </c>
      <c r="N8" s="8">
        <f>'[1]5.utkání'!$N$3</f>
        <v>18</v>
      </c>
      <c r="O8" s="9">
        <f>'[1]5.utkání'!$O$3</f>
        <v>26</v>
      </c>
      <c r="P8" s="8">
        <f>'[1]5.utkání'!$P$3</f>
        <v>16</v>
      </c>
      <c r="Q8" s="9">
        <f>'[1]5.utkání'!$Q$3</f>
        <v>11</v>
      </c>
      <c r="R8" s="8">
        <f>'[1]5.utkání'!$R$3</f>
        <v>12</v>
      </c>
      <c r="S8" s="9">
        <f>'[1]5.utkání'!$S$3</f>
        <v>25</v>
      </c>
      <c r="T8" s="8">
        <f>'[1]5.utkání'!$T$3</f>
        <v>13</v>
      </c>
      <c r="U8" s="9">
        <f>'[1]5.utkání'!$U$3</f>
        <v>25</v>
      </c>
      <c r="V8" s="9" t="s">
        <v>3</v>
      </c>
      <c r="X8" s="6"/>
      <c r="Y8" s="112">
        <f>'[1]5.utkání'!$Y$3:$AB$3</f>
        <v>37832</v>
      </c>
      <c r="Z8" s="112"/>
      <c r="AA8" s="112"/>
      <c r="AB8" s="112"/>
    </row>
    <row r="9" spans="1:28" s="7" customFormat="1" ht="14.25" customHeight="1">
      <c r="A9" s="4" t="str">
        <f>'[1]6.utkání'!A3</f>
        <v>6.</v>
      </c>
      <c r="B9" s="5" t="str">
        <f>'[1]6.utkání'!$B$3</f>
        <v>Česká republika</v>
      </c>
      <c r="C9" s="4"/>
      <c r="D9" s="4"/>
      <c r="E9" s="6" t="s">
        <v>2</v>
      </c>
      <c r="F9" s="4" t="s">
        <v>4</v>
      </c>
      <c r="J9" s="8">
        <f>'[1]6.utkání'!$J$3</f>
        <v>83</v>
      </c>
      <c r="K9" s="6" t="s">
        <v>2</v>
      </c>
      <c r="L9" s="9">
        <f>'[1]6.utkání'!$L$3</f>
        <v>28</v>
      </c>
      <c r="M9" s="10" t="s">
        <v>3</v>
      </c>
      <c r="N9" s="8">
        <f>'[1]6.utkání'!$N$3</f>
        <v>25</v>
      </c>
      <c r="O9" s="9">
        <f>'[1]6.utkání'!$O$3</f>
        <v>7</v>
      </c>
      <c r="P9" s="8">
        <f>'[1]6.utkání'!$P$3</f>
        <v>20</v>
      </c>
      <c r="Q9" s="9">
        <f>'[1]6.utkání'!$Q$3</f>
        <v>14</v>
      </c>
      <c r="R9" s="8">
        <f>'[1]6.utkání'!$R$3</f>
        <v>16</v>
      </c>
      <c r="S9" s="9">
        <f>'[1]6.utkání'!$S$3</f>
        <v>5</v>
      </c>
      <c r="T9" s="8">
        <f>'[1]6.utkání'!$T$3</f>
        <v>22</v>
      </c>
      <c r="U9" s="9">
        <f>'[1]6.utkání'!$U$3</f>
        <v>2</v>
      </c>
      <c r="V9" s="9" t="s">
        <v>3</v>
      </c>
      <c r="X9" s="6"/>
      <c r="Y9" s="112">
        <f>'[1]6.utkání'!$Y$3:$AB$3</f>
        <v>37834</v>
      </c>
      <c r="Z9" s="112"/>
      <c r="AA9" s="112"/>
      <c r="AB9" s="112"/>
    </row>
    <row r="10" spans="1:28" s="7" customFormat="1" ht="14.25" customHeight="1">
      <c r="A10" s="4" t="str">
        <f>'[1]7.utkání'!A3</f>
        <v>7.</v>
      </c>
      <c r="B10" s="5" t="str">
        <f>'[1]7.utkání'!$B$3</f>
        <v>Česká republika</v>
      </c>
      <c r="C10" s="4"/>
      <c r="D10" s="4"/>
      <c r="E10" s="6" t="s">
        <v>2</v>
      </c>
      <c r="F10" s="4" t="str">
        <f>'[1]7.utkání'!$F$3</f>
        <v>Argentina</v>
      </c>
      <c r="J10" s="8">
        <f>'[1]7.utkání'!$J$3</f>
        <v>75</v>
      </c>
      <c r="K10" s="6" t="s">
        <v>2</v>
      </c>
      <c r="L10" s="9">
        <f>'[1]7.utkání'!$L$3</f>
        <v>53</v>
      </c>
      <c r="M10" s="10" t="s">
        <v>3</v>
      </c>
      <c r="N10" s="8">
        <f>'[1]7.utkání'!$N$3</f>
        <v>20</v>
      </c>
      <c r="O10" s="9">
        <f>'[1]7.utkání'!$O$3</f>
        <v>12</v>
      </c>
      <c r="P10" s="8">
        <f>'[1]7.utkání'!$P$3</f>
        <v>19</v>
      </c>
      <c r="Q10" s="9">
        <f>'[1]7.utkání'!$Q$3</f>
        <v>17</v>
      </c>
      <c r="R10" s="8">
        <f>'[1]7.utkání'!$R$3</f>
        <v>15</v>
      </c>
      <c r="S10" s="9">
        <f>'[1]7.utkání'!$S$3</f>
        <v>17</v>
      </c>
      <c r="T10" s="8">
        <f>'[1]7.utkání'!$T$3</f>
        <v>21</v>
      </c>
      <c r="U10" s="9">
        <f>'[1]7.utkání'!$U$3</f>
        <v>7</v>
      </c>
      <c r="V10" s="9" t="s">
        <v>3</v>
      </c>
      <c r="X10" s="6"/>
      <c r="Y10" s="112">
        <f>'[1]7.utkání'!$Y$3:$AB$3</f>
        <v>37835</v>
      </c>
      <c r="Z10" s="112"/>
      <c r="AA10" s="112"/>
      <c r="AB10" s="112"/>
    </row>
    <row r="11" spans="1:28" s="7" customFormat="1" ht="14.25" customHeight="1">
      <c r="A11" s="4"/>
      <c r="B11" s="5"/>
      <c r="C11" s="4"/>
      <c r="D11" s="4"/>
      <c r="E11" s="6"/>
      <c r="F11" s="4"/>
      <c r="J11" s="8"/>
      <c r="K11" s="6"/>
      <c r="L11" s="9"/>
      <c r="M11" s="10"/>
      <c r="N11" s="8"/>
      <c r="O11" s="9"/>
      <c r="P11" s="8"/>
      <c r="Q11" s="9"/>
      <c r="R11" s="8"/>
      <c r="S11" s="9"/>
      <c r="T11" s="8"/>
      <c r="U11" s="9"/>
      <c r="V11" s="9"/>
      <c r="X11" s="6"/>
      <c r="Y11" s="11"/>
      <c r="Z11" s="11"/>
      <c r="AA11" s="11"/>
      <c r="AB11" s="11"/>
    </row>
    <row r="12" spans="2:26" s="12" customFormat="1" ht="21" customHeight="1" thickBot="1">
      <c r="B12" s="13"/>
      <c r="C12" s="13"/>
      <c r="D12" s="13"/>
      <c r="E12" s="13"/>
      <c r="F12" s="13"/>
      <c r="G12" s="14" t="s">
        <v>5</v>
      </c>
      <c r="H12" s="15"/>
      <c r="I12" s="15"/>
      <c r="J12" s="16">
        <f>SUM(J4:J10)</f>
        <v>467</v>
      </c>
      <c r="K12" s="17" t="s">
        <v>2</v>
      </c>
      <c r="L12" s="18">
        <f>SUM(L4:L10)</f>
        <v>473</v>
      </c>
      <c r="M12" s="19" t="s">
        <v>3</v>
      </c>
      <c r="N12" s="20">
        <f aca="true" t="shared" si="0" ref="N12:U12">SUM(N4:N10)</f>
        <v>125</v>
      </c>
      <c r="O12" s="18">
        <f t="shared" si="0"/>
        <v>118</v>
      </c>
      <c r="P12" s="20">
        <f t="shared" si="0"/>
        <v>124</v>
      </c>
      <c r="Q12" s="18">
        <f t="shared" si="0"/>
        <v>122</v>
      </c>
      <c r="R12" s="20">
        <f t="shared" si="0"/>
        <v>95</v>
      </c>
      <c r="S12" s="18">
        <f t="shared" si="0"/>
        <v>123</v>
      </c>
      <c r="T12" s="20">
        <f t="shared" si="0"/>
        <v>123</v>
      </c>
      <c r="U12" s="18">
        <f t="shared" si="0"/>
        <v>110</v>
      </c>
      <c r="V12" s="21" t="s">
        <v>3</v>
      </c>
      <c r="X12" s="22"/>
      <c r="Y12" s="23"/>
      <c r="Z12" s="23"/>
    </row>
    <row r="13" spans="1:28" s="24" customFormat="1" ht="13.5" thickTop="1">
      <c r="A13" s="113" t="s">
        <v>6</v>
      </c>
      <c r="B13" s="115" t="s">
        <v>7</v>
      </c>
      <c r="C13" s="117" t="s">
        <v>8</v>
      </c>
      <c r="D13" s="119" t="s">
        <v>9</v>
      </c>
      <c r="E13" s="120"/>
      <c r="F13" s="121" t="s">
        <v>10</v>
      </c>
      <c r="G13" s="108" t="s">
        <v>9</v>
      </c>
      <c r="H13" s="109"/>
      <c r="I13" s="110" t="s">
        <v>10</v>
      </c>
      <c r="J13" s="108" t="s">
        <v>9</v>
      </c>
      <c r="K13" s="109"/>
      <c r="L13" s="110" t="s">
        <v>10</v>
      </c>
      <c r="M13" s="108" t="s">
        <v>9</v>
      </c>
      <c r="N13" s="109"/>
      <c r="O13" s="110" t="s">
        <v>10</v>
      </c>
      <c r="P13" s="108" t="s">
        <v>11</v>
      </c>
      <c r="Q13" s="109"/>
      <c r="R13" s="110" t="s">
        <v>10</v>
      </c>
      <c r="S13" s="105" t="s">
        <v>12</v>
      </c>
      <c r="T13" s="107" t="s">
        <v>13</v>
      </c>
      <c r="U13" s="107" t="s">
        <v>14</v>
      </c>
      <c r="V13" s="107" t="s">
        <v>15</v>
      </c>
      <c r="W13" s="101" t="s">
        <v>16</v>
      </c>
      <c r="X13" s="101" t="s">
        <v>17</v>
      </c>
      <c r="Y13" s="101" t="s">
        <v>18</v>
      </c>
      <c r="Z13" s="103" t="s">
        <v>19</v>
      </c>
      <c r="AA13" s="95" t="s">
        <v>20</v>
      </c>
      <c r="AB13" s="97" t="s">
        <v>21</v>
      </c>
    </row>
    <row r="14" spans="1:28" s="24" customFormat="1" ht="13.5" thickBot="1">
      <c r="A14" s="114"/>
      <c r="B14" s="116"/>
      <c r="C14" s="118"/>
      <c r="D14" s="99" t="s">
        <v>22</v>
      </c>
      <c r="E14" s="100"/>
      <c r="F14" s="111"/>
      <c r="G14" s="99" t="s">
        <v>23</v>
      </c>
      <c r="H14" s="100"/>
      <c r="I14" s="111"/>
      <c r="J14" s="99" t="s">
        <v>24</v>
      </c>
      <c r="K14" s="100"/>
      <c r="L14" s="111"/>
      <c r="M14" s="99" t="s">
        <v>25</v>
      </c>
      <c r="N14" s="100"/>
      <c r="O14" s="111"/>
      <c r="P14" s="99" t="s">
        <v>26</v>
      </c>
      <c r="Q14" s="100"/>
      <c r="R14" s="111"/>
      <c r="S14" s="106"/>
      <c r="T14" s="102"/>
      <c r="U14" s="102"/>
      <c r="V14" s="102"/>
      <c r="W14" s="102"/>
      <c r="X14" s="102"/>
      <c r="Y14" s="102"/>
      <c r="Z14" s="104"/>
      <c r="AA14" s="96"/>
      <c r="AB14" s="98"/>
    </row>
    <row r="15" spans="1:28" s="24" customFormat="1" ht="12.75">
      <c r="A15" s="25">
        <v>4</v>
      </c>
      <c r="B15" s="26" t="s">
        <v>27</v>
      </c>
      <c r="C15" s="27">
        <f>'[1]1.utkání'!C8+'[1]2.utkání'!C8+'[1]3.utkání'!C8+'[1]4.utkání'!C8+'[1]5.utkání'!C8+'[1]6.utkání'!C8+'[1]7.utkání'!C8+'[1]8.utkání'!C8</f>
        <v>93</v>
      </c>
      <c r="D15" s="28">
        <f>'[1]1.utkání'!D8+'[1]2.utkání'!D8+'[1]3.utkání'!D8+'[1]4.utkání'!D8+'[1]5.utkání'!D8+'[1]6.utkání'!D8+'[1]7.utkání'!D8+'[1]8.utkání'!D8</f>
        <v>6</v>
      </c>
      <c r="E15" s="29">
        <f>'[1]1.utkání'!E8+'[1]2.utkání'!E8+'[1]3.utkání'!E8+'[1]4.utkání'!E8+'[1]5.utkání'!E8+'[1]6.utkání'!E8+'[1]7.utkání'!E8+'[1]8.utkání'!E8</f>
        <v>4</v>
      </c>
      <c r="F15" s="30">
        <f>(E15/D15)</f>
        <v>0.6666666666666666</v>
      </c>
      <c r="G15" s="28">
        <f>'[1]1.utkání'!G8+'[1]2.utkání'!G8+'[1]3.utkání'!G8+'[1]4.utkání'!G8+'[1]5.utkání'!G8+'[1]6.utkání'!G8+'[1]7.utkání'!G8+'[1]8.utkání'!G8</f>
        <v>7</v>
      </c>
      <c r="H15" s="29">
        <f>'[1]1.utkání'!H8+'[1]2.utkání'!H8+'[1]3.utkání'!H8+'[1]4.utkání'!H8+'[1]5.utkání'!H8+'[1]6.utkání'!H8+'[1]7.utkání'!H8+'[1]8.utkání'!H8</f>
        <v>2</v>
      </c>
      <c r="I15" s="30">
        <f>(H15/G15)</f>
        <v>0.2857142857142857</v>
      </c>
      <c r="J15" s="28">
        <f>'[1]1.utkání'!J8+'[1]2.utkání'!J8+'[1]3.utkání'!J8+'[1]4.utkání'!J8+'[1]5.utkání'!J8+'[1]6.utkání'!J8+'[1]7.utkání'!J8+'[1]8.utkání'!J8</f>
        <v>10</v>
      </c>
      <c r="K15" s="29">
        <f>'[1]1.utkání'!K8+'[1]2.utkání'!K8+'[1]3.utkání'!K8+'[1]4.utkání'!K8+'[1]5.utkání'!K8+'[1]6.utkání'!K8+'[1]7.utkání'!K8+'[1]8.utkání'!K8</f>
        <v>4</v>
      </c>
      <c r="L15" s="30">
        <f>(K15/J15)</f>
        <v>0.4</v>
      </c>
      <c r="M15" s="28">
        <f>'[1]1.utkání'!M8+'[1]2.utkání'!M8+'[1]3.utkání'!M8+'[1]4.utkání'!M8+'[1]5.utkání'!M8+'[1]6.utkání'!M8+'[1]7.utkání'!M8+'[1]8.utkání'!M8</f>
        <v>23</v>
      </c>
      <c r="N15" s="29">
        <f>'[1]1.utkání'!N8+'[1]2.utkání'!N8+'[1]3.utkání'!N8+'[1]4.utkání'!N8+'[1]5.utkání'!N8+'[1]6.utkání'!N8+'[1]7.utkání'!N8+'[1]8.utkání'!N8</f>
        <v>10</v>
      </c>
      <c r="O15" s="30">
        <f>(N15/M15)</f>
        <v>0.43478260869565216</v>
      </c>
      <c r="P15" s="28">
        <f>'[1]1.utkání'!P8+'[1]2.utkání'!P8+'[1]3.utkání'!P8+'[1]4.utkání'!P8+'[1]5.utkání'!P8+'[1]6.utkání'!P8+'[1]7.utkání'!P8+'[1]8.utkání'!P8</f>
        <v>8</v>
      </c>
      <c r="Q15" s="29">
        <f>'[1]1.utkání'!Q8+'[1]2.utkání'!Q8+'[1]3.utkání'!Q8+'[1]4.utkání'!Q8+'[1]5.utkání'!Q8+'[1]6.utkání'!Q8+'[1]7.utkání'!Q8+'[1]8.utkání'!Q8</f>
        <v>7</v>
      </c>
      <c r="R15" s="30">
        <f>(Q15/P15)</f>
        <v>0.875</v>
      </c>
      <c r="S15" s="31">
        <f>'[1]1.utkání'!S8+'[1]2.utkání'!S8+'[1]3.utkání'!S8+'[1]4.utkání'!S8+'[1]5.utkání'!S8+'[1]6.utkání'!S8+'[1]7.utkání'!S8+'[1]8.utkání'!S8</f>
        <v>6</v>
      </c>
      <c r="T15" s="31">
        <f>'[1]1.utkání'!T8+'[1]2.utkání'!T8+'[1]3.utkání'!T8+'[1]4.utkání'!T8+'[1]5.utkání'!T8+'[1]6.utkání'!T8+'[1]7.utkání'!T8+'[1]8.utkání'!T8</f>
        <v>0</v>
      </c>
      <c r="U15" s="31">
        <f>'[1]1.utkání'!U8+'[1]2.utkání'!U8+'[1]3.utkání'!U8+'[1]4.utkání'!U8+'[1]5.utkání'!U8+'[1]6.utkání'!U8+'[1]7.utkání'!U8+'[1]8.utkání'!U8</f>
        <v>13</v>
      </c>
      <c r="V15" s="31">
        <f>'[1]1.utkání'!V8+'[1]2.utkání'!V8+'[1]3.utkání'!V8+'[1]4.utkání'!V8+'[1]5.utkání'!V8+'[1]6.utkání'!V8+'[1]7.utkání'!V8+'[1]8.utkání'!V8</f>
        <v>13</v>
      </c>
      <c r="W15" s="31">
        <f>'[1]1.utkání'!W8+'[1]2.utkání'!W8+'[1]3.utkání'!W8+'[1]4.utkání'!W8+'[1]5.utkání'!W8+'[1]6.utkání'!W8+'[1]7.utkání'!W8+'[1]8.utkání'!W8</f>
        <v>2</v>
      </c>
      <c r="X15" s="31">
        <f>'[1]1.utkání'!X8+'[1]2.utkání'!X8+'[1]3.utkání'!X8+'[1]4.utkání'!X8+'[1]5.utkání'!X8+'[1]6.utkání'!X8+'[1]7.utkání'!X8+'[1]8.utkání'!X8</f>
        <v>7</v>
      </c>
      <c r="Y15" s="31">
        <f>'[1]1.utkání'!Y8+'[1]2.utkání'!Y8+'[1]3.utkání'!Y8+'[1]4.utkání'!Y8+'[1]5.utkání'!Y8+'[1]6.utkání'!Y8+'[1]7.utkání'!Y8+'[1]8.utkání'!Y8</f>
        <v>3</v>
      </c>
      <c r="Z15" s="31">
        <f>'[1]1.utkání'!Z8+'[1]2.utkání'!Z8+'[1]3.utkání'!Z8+'[1]4.utkání'!Z8+'[1]5.utkání'!Z8+'[1]6.utkání'!Z8+'[1]7.utkání'!Z8+'[1]8.utkání'!Z8</f>
        <v>3</v>
      </c>
      <c r="AA15" s="32">
        <f>(E15*2)+(H15*2)+(K15*3)+(Q15*1)</f>
        <v>31</v>
      </c>
      <c r="AB15" s="33">
        <f>C15/AA15</f>
        <v>3</v>
      </c>
    </row>
    <row r="16" spans="1:28" s="45" customFormat="1" ht="12.75">
      <c r="A16" s="34"/>
      <c r="B16" s="35"/>
      <c r="C16" s="36"/>
      <c r="D16" s="91">
        <f>(D15-E15)*(-2)+(E15*2)</f>
        <v>4</v>
      </c>
      <c r="E16" s="92"/>
      <c r="F16" s="37"/>
      <c r="G16" s="91">
        <f>(G15-H15)*(-1)+(H15*2)</f>
        <v>-1</v>
      </c>
      <c r="H16" s="92"/>
      <c r="I16" s="37"/>
      <c r="J16" s="91">
        <f>(J15-K15)*(-1)+(K15*3)</f>
        <v>6</v>
      </c>
      <c r="K16" s="92"/>
      <c r="L16" s="38"/>
      <c r="M16" s="91">
        <f aca="true" t="shared" si="1" ref="M16:M38">D16+G16+J16</f>
        <v>9</v>
      </c>
      <c r="N16" s="92"/>
      <c r="O16" s="37"/>
      <c r="P16" s="91">
        <f>(P15-Q15)*(-1)+(Q15*1)</f>
        <v>6</v>
      </c>
      <c r="Q16" s="92"/>
      <c r="R16" s="37"/>
      <c r="S16" s="39">
        <f>S15*1</f>
        <v>6</v>
      </c>
      <c r="T16" s="39">
        <f>T15*1</f>
        <v>0</v>
      </c>
      <c r="U16" s="39">
        <f>U15*(1)</f>
        <v>13</v>
      </c>
      <c r="V16" s="40">
        <f>V15*(-1)</f>
        <v>-13</v>
      </c>
      <c r="W16" s="41">
        <f>W15*(1)</f>
        <v>2</v>
      </c>
      <c r="X16" s="39">
        <f>X15*(1)</f>
        <v>7</v>
      </c>
      <c r="Y16" s="40">
        <f>Y15*(-1)</f>
        <v>-3</v>
      </c>
      <c r="Z16" s="42">
        <f>Z15*(-1)</f>
        <v>-3</v>
      </c>
      <c r="AA16" s="43">
        <f>SUM(M16:Z16)</f>
        <v>24</v>
      </c>
      <c r="AB16" s="44">
        <f>C15/AA16</f>
        <v>3.875</v>
      </c>
    </row>
    <row r="17" spans="1:28" s="24" customFormat="1" ht="12.75">
      <c r="A17" s="25">
        <v>5</v>
      </c>
      <c r="B17" s="26" t="s">
        <v>28</v>
      </c>
      <c r="C17" s="27">
        <f>'[1]1.utkání'!C10+'[1]2.utkání'!C10+'[1]3.utkání'!C10+'[1]4.utkání'!C10+'[1]5.utkání'!C10+'[1]6.utkání'!C10+'[1]7.utkání'!C10+'[1]8.utkání'!C10</f>
        <v>89</v>
      </c>
      <c r="D17" s="28">
        <f>'[1]1.utkání'!D10+'[1]2.utkání'!D10+'[1]3.utkání'!D10+'[1]4.utkání'!D10+'[1]5.utkání'!D10+'[1]6.utkání'!D10+'[1]7.utkání'!D10+'[1]8.utkání'!D10</f>
        <v>12</v>
      </c>
      <c r="E17" s="29">
        <f>'[1]1.utkání'!E10+'[1]2.utkání'!E10+'[1]3.utkání'!E10+'[1]4.utkání'!E10+'[1]5.utkání'!E10+'[1]6.utkání'!E10+'[1]7.utkání'!E10+'[1]8.utkání'!E10</f>
        <v>4</v>
      </c>
      <c r="F17" s="30">
        <f>(E17/D17)</f>
        <v>0.3333333333333333</v>
      </c>
      <c r="G17" s="28">
        <f>'[1]1.utkání'!G10+'[1]2.utkání'!G10+'[1]3.utkání'!G10+'[1]4.utkání'!G10+'[1]5.utkání'!G10+'[1]6.utkání'!G10+'[1]7.utkání'!G10+'[1]8.utkání'!G10</f>
        <v>8</v>
      </c>
      <c r="H17" s="29">
        <f>'[1]1.utkání'!H10+'[1]2.utkání'!H10+'[1]3.utkání'!H10+'[1]4.utkání'!H10+'[1]5.utkání'!H10+'[1]6.utkání'!H10+'[1]7.utkání'!H10+'[1]8.utkání'!H10</f>
        <v>3</v>
      </c>
      <c r="I17" s="30">
        <f>(H17/G17)</f>
        <v>0.375</v>
      </c>
      <c r="J17" s="28">
        <f>'[1]1.utkání'!J10+'[1]2.utkání'!J10+'[1]3.utkání'!J10+'[1]4.utkání'!J10+'[1]5.utkání'!J10+'[1]6.utkání'!J10+'[1]7.utkání'!J10+'[1]8.utkání'!J10</f>
        <v>11</v>
      </c>
      <c r="K17" s="29">
        <f>'[1]1.utkání'!K10+'[1]2.utkání'!K10+'[1]3.utkání'!K10+'[1]4.utkání'!K10+'[1]5.utkání'!K10+'[1]6.utkání'!K10+'[1]7.utkání'!K10+'[1]8.utkání'!K10</f>
        <v>3</v>
      </c>
      <c r="L17" s="30">
        <f>(K17/J17)</f>
        <v>0.2727272727272727</v>
      </c>
      <c r="M17" s="28">
        <f>'[1]1.utkání'!M10+'[1]2.utkání'!M10+'[1]3.utkání'!M10+'[1]4.utkání'!M10+'[1]5.utkání'!M10+'[1]6.utkání'!M10+'[1]7.utkání'!M10+'[1]8.utkání'!M10</f>
        <v>31</v>
      </c>
      <c r="N17" s="29">
        <f>'[1]1.utkání'!N10+'[1]2.utkání'!N10+'[1]3.utkání'!N10+'[1]4.utkání'!N10+'[1]5.utkání'!N10+'[1]6.utkání'!N10+'[1]7.utkání'!N10+'[1]8.utkání'!N10</f>
        <v>10</v>
      </c>
      <c r="O17" s="30">
        <f>(N17/M17)</f>
        <v>0.3225806451612903</v>
      </c>
      <c r="P17" s="28">
        <f>'[1]1.utkání'!P10+'[1]2.utkání'!P10+'[1]3.utkání'!P10+'[1]4.utkání'!P10+'[1]5.utkání'!P10+'[1]6.utkání'!P10+'[1]7.utkání'!P10+'[1]8.utkání'!P10</f>
        <v>7</v>
      </c>
      <c r="Q17" s="29">
        <f>'[1]1.utkání'!Q10+'[1]2.utkání'!Q10+'[1]3.utkání'!Q10+'[1]4.utkání'!Q10+'[1]5.utkání'!Q10+'[1]6.utkání'!Q10+'[1]7.utkání'!Q10+'[1]8.utkání'!Q10</f>
        <v>5</v>
      </c>
      <c r="R17" s="30">
        <f>(Q17/P17)</f>
        <v>0.7142857142857143</v>
      </c>
      <c r="S17" s="31">
        <f>'[1]1.utkání'!S10+'[1]2.utkání'!S10+'[1]3.utkání'!S10+'[1]4.utkání'!S10+'[1]5.utkání'!S10+'[1]6.utkání'!S10+'[1]7.utkání'!S10+'[1]8.utkání'!S10</f>
        <v>6</v>
      </c>
      <c r="T17" s="31">
        <f>'[1]1.utkání'!T10+'[1]2.utkání'!T10+'[1]3.utkání'!T10+'[1]4.utkání'!T10+'[1]5.utkání'!T10+'[1]6.utkání'!T10+'[1]7.utkání'!T10+'[1]8.utkání'!T10</f>
        <v>2</v>
      </c>
      <c r="U17" s="31">
        <f>'[1]1.utkání'!U10+'[1]2.utkání'!U10+'[1]3.utkání'!U10+'[1]4.utkání'!U10+'[1]5.utkání'!U10+'[1]6.utkání'!U10+'[1]7.utkání'!U10+'[1]8.utkání'!U10</f>
        <v>5</v>
      </c>
      <c r="V17" s="31">
        <f>'[1]1.utkání'!V10+'[1]2.utkání'!V10+'[1]3.utkání'!V10+'[1]4.utkání'!V10+'[1]5.utkání'!V10+'[1]6.utkání'!V10+'[1]7.utkání'!V10+'[1]8.utkání'!V10</f>
        <v>11</v>
      </c>
      <c r="W17" s="31">
        <f>'[1]1.utkání'!W10+'[1]2.utkání'!W10+'[1]3.utkání'!W10+'[1]4.utkání'!W10+'[1]5.utkání'!W10+'[1]6.utkání'!W10+'[1]7.utkání'!W10+'[1]8.utkání'!W10</f>
        <v>1</v>
      </c>
      <c r="X17" s="31">
        <f>'[1]1.utkání'!X10+'[1]2.utkání'!X10+'[1]3.utkání'!X10+'[1]4.utkání'!X10+'[1]5.utkání'!X10+'[1]6.utkání'!X10+'[1]7.utkání'!X10+'[1]8.utkání'!X10</f>
        <v>8</v>
      </c>
      <c r="Y17" s="31">
        <f>'[1]1.utkání'!Y10+'[1]2.utkání'!Y10+'[1]3.utkání'!Y10+'[1]4.utkání'!Y10+'[1]5.utkání'!Y10+'[1]6.utkání'!Y10+'[1]7.utkání'!Y10+'[1]8.utkání'!Y10</f>
        <v>7</v>
      </c>
      <c r="Z17" s="31">
        <f>'[1]1.utkání'!Z10+'[1]2.utkání'!Z10+'[1]3.utkání'!Z10+'[1]4.utkání'!Z10+'[1]5.utkání'!Z10+'[1]6.utkání'!Z10+'[1]7.utkání'!Z10+'[1]8.utkání'!Z10</f>
        <v>7</v>
      </c>
      <c r="AA17" s="32">
        <f>(E17*2)+(H17*2)+(K17*3)+(Q17*1)</f>
        <v>28</v>
      </c>
      <c r="AB17" s="33">
        <f>C17/AA17</f>
        <v>3.1785714285714284</v>
      </c>
    </row>
    <row r="18" spans="1:28" s="49" customFormat="1" ht="12.75">
      <c r="A18" s="46"/>
      <c r="B18" s="47"/>
      <c r="C18" s="48"/>
      <c r="D18" s="91">
        <f>(D17-E17)*(-2)+(E17*2)</f>
        <v>-8</v>
      </c>
      <c r="E18" s="92"/>
      <c r="F18" s="37"/>
      <c r="G18" s="91">
        <f>(G17-H17)*(-1)+(H17*2)</f>
        <v>1</v>
      </c>
      <c r="H18" s="92"/>
      <c r="I18" s="37"/>
      <c r="J18" s="91">
        <f>(J17-K17)*(-1)+(K17*3)</f>
        <v>1</v>
      </c>
      <c r="K18" s="92"/>
      <c r="L18" s="38"/>
      <c r="M18" s="91">
        <f t="shared" si="1"/>
        <v>-6</v>
      </c>
      <c r="N18" s="92"/>
      <c r="O18" s="37"/>
      <c r="P18" s="91">
        <f>(P17-Q17)*(-1)+(Q17*1)</f>
        <v>3</v>
      </c>
      <c r="Q18" s="92"/>
      <c r="R18" s="37"/>
      <c r="S18" s="39">
        <f>S17*1</f>
        <v>6</v>
      </c>
      <c r="T18" s="39">
        <f>T17*1</f>
        <v>2</v>
      </c>
      <c r="U18" s="39">
        <f>U17*(1)</f>
        <v>5</v>
      </c>
      <c r="V18" s="40">
        <f>V17*(-1)</f>
        <v>-11</v>
      </c>
      <c r="W18" s="41">
        <f>W17*(1)</f>
        <v>1</v>
      </c>
      <c r="X18" s="39">
        <f>X17*(1)</f>
        <v>8</v>
      </c>
      <c r="Y18" s="40">
        <f>Y17*(-1)</f>
        <v>-7</v>
      </c>
      <c r="Z18" s="42">
        <f>Z17*(-1)</f>
        <v>-7</v>
      </c>
      <c r="AA18" s="43">
        <f>SUM(M18:Z18)</f>
        <v>-6</v>
      </c>
      <c r="AB18" s="44">
        <f>C17/AA18</f>
        <v>-14.833333333333334</v>
      </c>
    </row>
    <row r="19" spans="1:28" s="24" customFormat="1" ht="12.75">
      <c r="A19" s="25">
        <v>6</v>
      </c>
      <c r="B19" s="26" t="s">
        <v>29</v>
      </c>
      <c r="C19" s="27">
        <f>'[1]1.utkání'!C12+'[1]2.utkání'!C12+'[1]3.utkání'!C12+'[1]4.utkání'!C12+'[1]5.utkání'!C12+'[1]6.utkání'!C12+'[1]7.utkání'!C12+'[1]8.utkání'!C12</f>
        <v>50</v>
      </c>
      <c r="D19" s="28">
        <f>'[1]1.utkání'!D12+'[1]2.utkání'!D12+'[1]3.utkání'!D12+'[1]4.utkání'!D12+'[1]5.utkání'!D12+'[1]6.utkání'!D12+'[1]7.utkání'!D12+'[1]8.utkání'!D12</f>
        <v>1</v>
      </c>
      <c r="E19" s="29">
        <f>'[1]1.utkání'!E12+'[1]2.utkání'!E12+'[1]3.utkání'!E12+'[1]4.utkání'!E12+'[1]5.utkání'!E12+'[1]6.utkání'!E12+'[1]7.utkání'!E12+'[1]8.utkání'!E12</f>
        <v>0</v>
      </c>
      <c r="F19" s="30">
        <f>(E19/D19)</f>
        <v>0</v>
      </c>
      <c r="G19" s="28">
        <f>'[1]1.utkání'!G12+'[1]2.utkání'!G12+'[1]3.utkání'!G12+'[1]4.utkání'!G12+'[1]5.utkání'!G12+'[1]6.utkání'!G12+'[1]7.utkání'!G12+'[1]8.utkání'!G12</f>
        <v>2</v>
      </c>
      <c r="H19" s="29">
        <f>'[1]1.utkání'!H12+'[1]2.utkání'!H12+'[1]3.utkání'!H12+'[1]4.utkání'!H12+'[1]5.utkání'!H12+'[1]6.utkání'!H12+'[1]7.utkání'!H12+'[1]8.utkání'!H12</f>
        <v>1</v>
      </c>
      <c r="I19" s="30">
        <f>(H19/G19)</f>
        <v>0.5</v>
      </c>
      <c r="J19" s="28">
        <f>'[1]1.utkání'!J12+'[1]2.utkání'!J12+'[1]3.utkání'!J12+'[1]4.utkání'!J12+'[1]5.utkání'!J12+'[1]6.utkání'!J12+'[1]7.utkání'!J12+'[1]8.utkání'!J12</f>
        <v>7</v>
      </c>
      <c r="K19" s="29">
        <f>'[1]1.utkání'!K12+'[1]2.utkání'!K12+'[1]3.utkání'!K12+'[1]4.utkání'!K12+'[1]5.utkání'!K12+'[1]6.utkání'!K12+'[1]7.utkání'!K12+'[1]8.utkání'!K12</f>
        <v>3</v>
      </c>
      <c r="L19" s="30">
        <f>(K19/J19)</f>
        <v>0.42857142857142855</v>
      </c>
      <c r="M19" s="28">
        <f>'[1]1.utkání'!M12+'[1]2.utkání'!M12+'[1]3.utkání'!M12+'[1]4.utkání'!M12+'[1]5.utkání'!M12+'[1]6.utkání'!M12+'[1]7.utkání'!M12+'[1]8.utkání'!M12</f>
        <v>10</v>
      </c>
      <c r="N19" s="29">
        <f>'[1]1.utkání'!N12+'[1]2.utkání'!N12+'[1]3.utkání'!N12+'[1]4.utkání'!N12+'[1]5.utkání'!N12+'[1]6.utkání'!N12+'[1]7.utkání'!N12+'[1]8.utkání'!N12</f>
        <v>4</v>
      </c>
      <c r="O19" s="30">
        <f>(N19/M19)</f>
        <v>0.4</v>
      </c>
      <c r="P19" s="28">
        <f>'[1]1.utkání'!P12+'[1]2.utkání'!P12+'[1]3.utkání'!P12+'[1]4.utkání'!P12+'[1]5.utkání'!P12+'[1]6.utkání'!P12+'[1]7.utkání'!P12+'[1]8.utkání'!P12</f>
        <v>7</v>
      </c>
      <c r="Q19" s="29">
        <f>'[1]1.utkání'!Q12+'[1]2.utkání'!Q12+'[1]3.utkání'!Q12+'[1]4.utkání'!Q12+'[1]5.utkání'!Q12+'[1]6.utkání'!Q12+'[1]7.utkání'!Q12+'[1]8.utkání'!Q12</f>
        <v>3</v>
      </c>
      <c r="R19" s="30">
        <f>(Q19/P19)</f>
        <v>0.42857142857142855</v>
      </c>
      <c r="S19" s="31">
        <f>'[1]1.utkání'!S12+'[1]2.utkání'!S12+'[1]3.utkání'!S12+'[1]4.utkání'!S12+'[1]5.utkání'!S12+'[1]6.utkání'!S12+'[1]7.utkání'!S12+'[1]8.utkání'!S12</f>
        <v>5</v>
      </c>
      <c r="T19" s="31">
        <f>'[1]1.utkání'!T12+'[1]2.utkání'!T12+'[1]3.utkání'!T12+'[1]4.utkání'!T12+'[1]5.utkání'!T12+'[1]6.utkání'!T12+'[1]7.utkání'!T12+'[1]8.utkání'!T12</f>
        <v>0</v>
      </c>
      <c r="U19" s="31">
        <f>'[1]1.utkání'!U12+'[1]2.utkání'!U12+'[1]3.utkání'!U12+'[1]4.utkání'!U12+'[1]5.utkání'!U12+'[1]6.utkání'!U12+'[1]7.utkání'!U12+'[1]8.utkání'!U12</f>
        <v>3</v>
      </c>
      <c r="V19" s="31">
        <f>'[1]1.utkání'!V12+'[1]2.utkání'!V12+'[1]3.utkání'!V12+'[1]4.utkání'!V12+'[1]5.utkání'!V12+'[1]6.utkání'!V12+'[1]7.utkání'!V12+'[1]8.utkání'!V12</f>
        <v>3</v>
      </c>
      <c r="W19" s="31">
        <f>'[1]1.utkání'!W12+'[1]2.utkání'!W12+'[1]3.utkání'!W12+'[1]4.utkání'!W12+'[1]5.utkání'!W12+'[1]6.utkání'!W12+'[1]7.utkání'!W12+'[1]8.utkání'!W12</f>
        <v>1</v>
      </c>
      <c r="X19" s="31">
        <f>'[1]1.utkání'!X12+'[1]2.utkání'!X12+'[1]3.utkání'!X12+'[1]4.utkání'!X12+'[1]5.utkání'!X12+'[1]6.utkání'!X12+'[1]7.utkání'!X12+'[1]8.utkání'!X12</f>
        <v>3</v>
      </c>
      <c r="Y19" s="31">
        <f>'[1]1.utkání'!Y12+'[1]2.utkání'!Y12+'[1]3.utkání'!Y12+'[1]4.utkání'!Y12+'[1]5.utkání'!Y12+'[1]6.utkání'!Y12+'[1]7.utkání'!Y12+'[1]8.utkání'!Y12</f>
        <v>5</v>
      </c>
      <c r="Z19" s="31">
        <f>'[1]1.utkání'!Z12+'[1]2.utkání'!Z12+'[1]3.utkání'!Z12+'[1]4.utkání'!Z12+'[1]5.utkání'!Z12+'[1]6.utkání'!Z12+'[1]7.utkání'!Z12+'[1]8.utkání'!Z12</f>
        <v>3</v>
      </c>
      <c r="AA19" s="32">
        <f>(E19*2)+(H19*2)+(K19*3)+(Q19*1)</f>
        <v>14</v>
      </c>
      <c r="AB19" s="33">
        <f>C19/AA19</f>
        <v>3.5714285714285716</v>
      </c>
    </row>
    <row r="20" spans="1:28" s="49" customFormat="1" ht="12.75">
      <c r="A20" s="46"/>
      <c r="B20" s="47"/>
      <c r="C20" s="48"/>
      <c r="D20" s="91">
        <f>(D19-E19)*(-2)+(E19*2)</f>
        <v>-2</v>
      </c>
      <c r="E20" s="92"/>
      <c r="F20" s="37"/>
      <c r="G20" s="91">
        <f>(G19-H19)*(-1)+(H19*2)</f>
        <v>1</v>
      </c>
      <c r="H20" s="92"/>
      <c r="I20" s="37"/>
      <c r="J20" s="91">
        <f>(J19-K19)*(-1)+(K19*3)</f>
        <v>5</v>
      </c>
      <c r="K20" s="92"/>
      <c r="L20" s="38"/>
      <c r="M20" s="91">
        <f t="shared" si="1"/>
        <v>4</v>
      </c>
      <c r="N20" s="92"/>
      <c r="O20" s="37"/>
      <c r="P20" s="91">
        <f>(P19-Q19)*(-1)+(Q19*1)</f>
        <v>-1</v>
      </c>
      <c r="Q20" s="92"/>
      <c r="R20" s="37"/>
      <c r="S20" s="39">
        <f>S19*1</f>
        <v>5</v>
      </c>
      <c r="T20" s="39">
        <f>T19*1</f>
        <v>0</v>
      </c>
      <c r="U20" s="39">
        <f>U19*(1)</f>
        <v>3</v>
      </c>
      <c r="V20" s="40">
        <f>V19*(-1)</f>
        <v>-3</v>
      </c>
      <c r="W20" s="41">
        <f>W19*(1)</f>
        <v>1</v>
      </c>
      <c r="X20" s="39">
        <f>X19*(1)</f>
        <v>3</v>
      </c>
      <c r="Y20" s="40">
        <f>Y19*(-1)</f>
        <v>-5</v>
      </c>
      <c r="Z20" s="42">
        <f>Z19*(-1)</f>
        <v>-3</v>
      </c>
      <c r="AA20" s="43">
        <f>SUM(M20:Z20)</f>
        <v>4</v>
      </c>
      <c r="AB20" s="44">
        <f>C19/AA20</f>
        <v>12.5</v>
      </c>
    </row>
    <row r="21" spans="1:28" s="24" customFormat="1" ht="12.75">
      <c r="A21" s="25">
        <v>7</v>
      </c>
      <c r="B21" s="26" t="s">
        <v>30</v>
      </c>
      <c r="C21" s="27">
        <f>'[1]1.utkání'!C14+'[1]2.utkání'!C14+'[1]3.utkání'!C14+'[1]4.utkání'!C14+'[1]5.utkání'!C14+'[1]6.utkání'!C14+'[1]7.utkání'!C14+'[1]8.utkání'!C14</f>
        <v>88</v>
      </c>
      <c r="D21" s="28">
        <f>'[1]1.utkání'!D14+'[1]2.utkání'!D14+'[1]3.utkání'!D14+'[1]4.utkání'!D14+'[1]5.utkání'!D14+'[1]6.utkání'!D14+'[1]7.utkání'!D14+'[1]8.utkání'!D14</f>
        <v>11</v>
      </c>
      <c r="E21" s="29">
        <f>'[1]1.utkání'!E14+'[1]2.utkání'!E14+'[1]3.utkání'!E14+'[1]4.utkání'!E14+'[1]5.utkání'!E14+'[1]6.utkání'!E14+'[1]7.utkání'!E14+'[1]8.utkání'!E14</f>
        <v>6</v>
      </c>
      <c r="F21" s="30">
        <f>(E21/D21)</f>
        <v>0.5454545454545454</v>
      </c>
      <c r="G21" s="28">
        <f>'[1]1.utkání'!G14+'[1]2.utkání'!G14+'[1]3.utkání'!G14+'[1]4.utkání'!G14+'[1]5.utkání'!G14+'[1]6.utkání'!G14+'[1]7.utkání'!G14+'[1]8.utkání'!G14</f>
        <v>14</v>
      </c>
      <c r="H21" s="29">
        <f>'[1]1.utkání'!H14+'[1]2.utkání'!H14+'[1]3.utkání'!H14+'[1]4.utkání'!H14+'[1]5.utkání'!H14+'[1]6.utkání'!H14+'[1]7.utkání'!H14+'[1]8.utkání'!H14</f>
        <v>5</v>
      </c>
      <c r="I21" s="30">
        <f>(H21/G21)</f>
        <v>0.35714285714285715</v>
      </c>
      <c r="J21" s="28">
        <f>'[1]1.utkání'!J14+'[1]2.utkání'!J14+'[1]3.utkání'!J14+'[1]4.utkání'!J14+'[1]5.utkání'!J14+'[1]6.utkání'!J14+'[1]7.utkání'!J14+'[1]8.utkání'!J14</f>
        <v>6</v>
      </c>
      <c r="K21" s="29">
        <f>'[1]1.utkání'!K14+'[1]2.utkání'!K14+'[1]3.utkání'!K14+'[1]4.utkání'!K14+'[1]5.utkání'!K14+'[1]6.utkání'!K14+'[1]7.utkání'!K14+'[1]8.utkání'!K14</f>
        <v>3</v>
      </c>
      <c r="L21" s="30">
        <f>(K21/J21)</f>
        <v>0.5</v>
      </c>
      <c r="M21" s="28">
        <f>'[1]1.utkání'!M14+'[1]2.utkání'!M14+'[1]3.utkání'!M14+'[1]4.utkání'!M14+'[1]5.utkání'!M14+'[1]6.utkání'!M14+'[1]7.utkání'!M14+'[1]8.utkání'!M14</f>
        <v>31</v>
      </c>
      <c r="N21" s="29">
        <f>'[1]1.utkání'!N14+'[1]2.utkání'!N14+'[1]3.utkání'!N14+'[1]4.utkání'!N14+'[1]5.utkání'!N14+'[1]6.utkání'!N14+'[1]7.utkání'!N14+'[1]8.utkání'!N14</f>
        <v>14</v>
      </c>
      <c r="O21" s="30">
        <f>(N21/M21)</f>
        <v>0.45161290322580644</v>
      </c>
      <c r="P21" s="28">
        <f>'[1]1.utkání'!P14+'[1]2.utkání'!P14+'[1]3.utkání'!P14+'[1]4.utkání'!P14+'[1]5.utkání'!P14+'[1]6.utkání'!P14+'[1]7.utkání'!P14+'[1]8.utkání'!P14</f>
        <v>5</v>
      </c>
      <c r="Q21" s="29">
        <f>'[1]1.utkání'!Q14+'[1]2.utkání'!Q14+'[1]3.utkání'!Q14+'[1]4.utkání'!Q14+'[1]5.utkání'!Q14+'[1]6.utkání'!Q14+'[1]7.utkání'!Q14+'[1]8.utkání'!Q14</f>
        <v>5</v>
      </c>
      <c r="R21" s="30">
        <f>(Q21/P21)</f>
        <v>1</v>
      </c>
      <c r="S21" s="31">
        <f>'[1]1.utkání'!S14+'[1]2.utkání'!S14+'[1]3.utkání'!S14+'[1]4.utkání'!S14+'[1]5.utkání'!S14+'[1]6.utkání'!S14+'[1]7.utkání'!S14+'[1]8.utkání'!S14</f>
        <v>11</v>
      </c>
      <c r="T21" s="31">
        <f>'[1]1.utkání'!T14+'[1]2.utkání'!T14+'[1]3.utkání'!T14+'[1]4.utkání'!T14+'[1]5.utkání'!T14+'[1]6.utkání'!T14+'[1]7.utkání'!T14+'[1]8.utkání'!T14</f>
        <v>2</v>
      </c>
      <c r="U21" s="31">
        <f>'[1]1.utkání'!U14+'[1]2.utkání'!U14+'[1]3.utkání'!U14+'[1]4.utkání'!U14+'[1]5.utkání'!U14+'[1]6.utkání'!U14+'[1]7.utkání'!U14+'[1]8.utkání'!U14</f>
        <v>9</v>
      </c>
      <c r="V21" s="31">
        <f>'[1]1.utkání'!V14+'[1]2.utkání'!V14+'[1]3.utkání'!V14+'[1]4.utkání'!V14+'[1]5.utkání'!V14+'[1]6.utkání'!V14+'[1]7.utkání'!V14+'[1]8.utkání'!V14</f>
        <v>8</v>
      </c>
      <c r="W21" s="31">
        <f>'[1]1.utkání'!W14+'[1]2.utkání'!W14+'[1]3.utkání'!W14+'[1]4.utkání'!W14+'[1]5.utkání'!W14+'[1]6.utkání'!W14+'[1]7.utkání'!W14+'[1]8.utkání'!W14</f>
        <v>8</v>
      </c>
      <c r="X21" s="31">
        <f>'[1]1.utkání'!X14+'[1]2.utkání'!X14+'[1]3.utkání'!X14+'[1]4.utkání'!X14+'[1]5.utkání'!X14+'[1]6.utkání'!X14+'[1]7.utkání'!X14+'[1]8.utkání'!X14</f>
        <v>4</v>
      </c>
      <c r="Y21" s="31">
        <f>'[1]1.utkání'!Y14+'[1]2.utkání'!Y14+'[1]3.utkání'!Y14+'[1]4.utkání'!Y14+'[1]5.utkání'!Y14+'[1]6.utkání'!Y14+'[1]7.utkání'!Y14+'[1]8.utkání'!Y14</f>
        <v>5</v>
      </c>
      <c r="Z21" s="31">
        <f>'[1]1.utkání'!Z14+'[1]2.utkání'!Z14+'[1]3.utkání'!Z14+'[1]4.utkání'!Z14+'[1]5.utkání'!Z14+'[1]6.utkání'!Z14+'[1]7.utkání'!Z14+'[1]8.utkání'!Z14</f>
        <v>3</v>
      </c>
      <c r="AA21" s="32">
        <f>(E21*2)+(H21*2)+(K21*3)+(Q21*1)</f>
        <v>36</v>
      </c>
      <c r="AB21" s="33">
        <f>C21/AA21</f>
        <v>2.4444444444444446</v>
      </c>
    </row>
    <row r="22" spans="1:28" s="49" customFormat="1" ht="12.75">
      <c r="A22" s="46"/>
      <c r="B22" s="47"/>
      <c r="C22" s="48"/>
      <c r="D22" s="91">
        <f>(D21-E21)*(-2)+(E21*2)</f>
        <v>2</v>
      </c>
      <c r="E22" s="92"/>
      <c r="F22" s="37"/>
      <c r="G22" s="91">
        <f>(G21-H21)*(-1)+(H21*2)</f>
        <v>1</v>
      </c>
      <c r="H22" s="92"/>
      <c r="I22" s="37"/>
      <c r="J22" s="91">
        <f>(J21-K21)*(-1)+(K21*3)</f>
        <v>6</v>
      </c>
      <c r="K22" s="92"/>
      <c r="L22" s="38"/>
      <c r="M22" s="91">
        <f>D22+G22+J22</f>
        <v>9</v>
      </c>
      <c r="N22" s="92"/>
      <c r="O22" s="37"/>
      <c r="P22" s="91">
        <f>(P21-Q21)*(-1)+(Q21*1)</f>
        <v>5</v>
      </c>
      <c r="Q22" s="92"/>
      <c r="R22" s="37"/>
      <c r="S22" s="39">
        <f>S21*1</f>
        <v>11</v>
      </c>
      <c r="T22" s="39">
        <f>T21*1</f>
        <v>2</v>
      </c>
      <c r="U22" s="39">
        <f>U21*(1)</f>
        <v>9</v>
      </c>
      <c r="V22" s="40">
        <f>V21*(-1)</f>
        <v>-8</v>
      </c>
      <c r="W22" s="41">
        <f>W21*(1)</f>
        <v>8</v>
      </c>
      <c r="X22" s="39">
        <f>X21*(1)</f>
        <v>4</v>
      </c>
      <c r="Y22" s="40">
        <f>Y21*(-1)</f>
        <v>-5</v>
      </c>
      <c r="Z22" s="42">
        <f>Z21*(-1)</f>
        <v>-3</v>
      </c>
      <c r="AA22" s="43">
        <f>SUM(M22:Z22)</f>
        <v>32</v>
      </c>
      <c r="AB22" s="44">
        <f>C21/AA22</f>
        <v>2.75</v>
      </c>
    </row>
    <row r="23" spans="1:28" s="24" customFormat="1" ht="12.75">
      <c r="A23" s="25">
        <v>8</v>
      </c>
      <c r="B23" s="26" t="s">
        <v>31</v>
      </c>
      <c r="C23" s="27">
        <f>'[1]1.utkání'!C16+'[1]2.utkání'!C16+'[1]3.utkání'!C16+'[1]4.utkání'!C16+'[1]5.utkání'!C16+'[1]6.utkání'!C16+'[1]7.utkání'!C16+'[1]8.utkání'!C16</f>
        <v>247</v>
      </c>
      <c r="D23" s="28">
        <f>'[1]1.utkání'!D16+'[1]2.utkání'!D16+'[1]3.utkání'!D16+'[1]4.utkání'!D16+'[1]5.utkání'!D16+'[1]6.utkání'!D16+'[1]7.utkání'!D16+'[1]8.utkání'!D16</f>
        <v>23</v>
      </c>
      <c r="E23" s="29">
        <f>'[1]1.utkání'!E16+'[1]2.utkání'!E16+'[1]3.utkání'!E16+'[1]4.utkání'!E16+'[1]5.utkání'!E16+'[1]6.utkání'!E16+'[1]7.utkání'!E16+'[1]8.utkání'!E16</f>
        <v>12</v>
      </c>
      <c r="F23" s="30">
        <f>(E23/D23)</f>
        <v>0.5217391304347826</v>
      </c>
      <c r="G23" s="28">
        <f>'[1]1.utkání'!G16+'[1]2.utkání'!G16+'[1]3.utkání'!G16+'[1]4.utkání'!G16+'[1]5.utkání'!G16+'[1]6.utkání'!G16+'[1]7.utkání'!G16+'[1]8.utkání'!G16</f>
        <v>22</v>
      </c>
      <c r="H23" s="29">
        <f>'[1]1.utkání'!H16+'[1]2.utkání'!H16+'[1]3.utkání'!H16+'[1]4.utkání'!H16+'[1]5.utkání'!H16+'[1]6.utkání'!H16+'[1]7.utkání'!H16+'[1]8.utkání'!H16</f>
        <v>6</v>
      </c>
      <c r="I23" s="30">
        <f>(H23/G23)</f>
        <v>0.2727272727272727</v>
      </c>
      <c r="J23" s="28">
        <f>'[1]1.utkání'!J16+'[1]2.utkání'!J16+'[1]3.utkání'!J16+'[1]4.utkání'!J16+'[1]5.utkání'!J16+'[1]6.utkání'!J16+'[1]7.utkání'!J16+'[1]8.utkání'!J16</f>
        <v>34</v>
      </c>
      <c r="K23" s="29">
        <f>'[1]1.utkání'!K16+'[1]2.utkání'!K16+'[1]3.utkání'!K16+'[1]4.utkání'!K16+'[1]5.utkání'!K16+'[1]6.utkání'!K16+'[1]7.utkání'!K16+'[1]8.utkání'!K16</f>
        <v>8</v>
      </c>
      <c r="L23" s="30">
        <f>(K23/J23)</f>
        <v>0.23529411764705882</v>
      </c>
      <c r="M23" s="28">
        <f>'[1]1.utkání'!M16+'[1]2.utkání'!M16+'[1]3.utkání'!M16+'[1]4.utkání'!M16+'[1]5.utkání'!M16+'[1]6.utkání'!M16+'[1]7.utkání'!M16+'[1]8.utkání'!M16</f>
        <v>79</v>
      </c>
      <c r="N23" s="29">
        <f>'[1]1.utkání'!N16+'[1]2.utkání'!N16+'[1]3.utkání'!N16+'[1]4.utkání'!N16+'[1]5.utkání'!N16+'[1]6.utkání'!N16+'[1]7.utkání'!N16+'[1]8.utkání'!N16</f>
        <v>26</v>
      </c>
      <c r="O23" s="30">
        <f>(N23/M23)</f>
        <v>0.3291139240506329</v>
      </c>
      <c r="P23" s="28">
        <f>'[1]1.utkání'!P16+'[1]2.utkání'!P16+'[1]3.utkání'!P16+'[1]4.utkání'!P16+'[1]5.utkání'!P16+'[1]6.utkání'!P16+'[1]7.utkání'!P16+'[1]8.utkání'!P16</f>
        <v>28</v>
      </c>
      <c r="Q23" s="29">
        <f>'[1]1.utkání'!Q16+'[1]2.utkání'!Q16+'[1]3.utkání'!Q16+'[1]4.utkání'!Q16+'[1]5.utkání'!Q16+'[1]6.utkání'!Q16+'[1]7.utkání'!Q16+'[1]8.utkání'!Q16</f>
        <v>19</v>
      </c>
      <c r="R23" s="30">
        <f>(Q23/P23)</f>
        <v>0.6785714285714286</v>
      </c>
      <c r="S23" s="31">
        <f>'[1]1.utkání'!S16+'[1]2.utkání'!S16+'[1]3.utkání'!S16+'[1]4.utkání'!S16+'[1]5.utkání'!S16+'[1]6.utkání'!S16+'[1]7.utkání'!S16+'[1]8.utkání'!S16</f>
        <v>10</v>
      </c>
      <c r="T23" s="31">
        <f>'[1]1.utkání'!T16+'[1]2.utkání'!T16+'[1]3.utkání'!T16+'[1]4.utkání'!T16+'[1]5.utkání'!T16+'[1]6.utkání'!T16+'[1]7.utkání'!T16+'[1]8.utkání'!T16</f>
        <v>5</v>
      </c>
      <c r="U23" s="31">
        <f>'[1]1.utkání'!U16+'[1]2.utkání'!U16+'[1]3.utkání'!U16+'[1]4.utkání'!U16+'[1]5.utkání'!U16+'[1]6.utkání'!U16+'[1]7.utkání'!U16+'[1]8.utkání'!U16</f>
        <v>30</v>
      </c>
      <c r="V23" s="31">
        <f>'[1]1.utkání'!V16+'[1]2.utkání'!V16+'[1]3.utkání'!V16+'[1]4.utkání'!V16+'[1]5.utkání'!V16+'[1]6.utkání'!V16+'[1]7.utkání'!V16+'[1]8.utkání'!V16</f>
        <v>32</v>
      </c>
      <c r="W23" s="31">
        <f>'[1]1.utkání'!W16+'[1]2.utkání'!W16+'[1]3.utkání'!W16+'[1]4.utkání'!W16+'[1]5.utkání'!W16+'[1]6.utkání'!W16+'[1]7.utkání'!W16+'[1]8.utkání'!W16</f>
        <v>16</v>
      </c>
      <c r="X23" s="31">
        <f>'[1]1.utkání'!X16+'[1]2.utkání'!X16+'[1]3.utkání'!X16+'[1]4.utkání'!X16+'[1]5.utkání'!X16+'[1]6.utkání'!X16+'[1]7.utkání'!X16+'[1]8.utkání'!X16</f>
        <v>29</v>
      </c>
      <c r="Y23" s="31">
        <f>'[1]1.utkání'!Y16+'[1]2.utkání'!Y16+'[1]3.utkání'!Y16+'[1]4.utkání'!Y16+'[1]5.utkání'!Y16+'[1]6.utkání'!Y16+'[1]7.utkání'!Y16+'[1]8.utkání'!Y16</f>
        <v>9</v>
      </c>
      <c r="Z23" s="31">
        <f>'[1]1.utkání'!Z16+'[1]2.utkání'!Z16+'[1]3.utkání'!Z16+'[1]4.utkání'!Z16+'[1]5.utkání'!Z16+'[1]6.utkání'!Z16+'[1]7.utkání'!Z16+'[1]8.utkání'!Z16</f>
        <v>6</v>
      </c>
      <c r="AA23" s="32">
        <f>(E23*2)+(H23*2)+(K23*3)+(Q23*1)</f>
        <v>79</v>
      </c>
      <c r="AB23" s="33">
        <f>C23/AA23</f>
        <v>3.1265822784810124</v>
      </c>
    </row>
    <row r="24" spans="1:28" s="49" customFormat="1" ht="12.75">
      <c r="A24" s="46"/>
      <c r="B24" s="47"/>
      <c r="C24" s="48"/>
      <c r="D24" s="91">
        <f>(D23-E23)*(-2)+(E23*2)</f>
        <v>2</v>
      </c>
      <c r="E24" s="92"/>
      <c r="F24" s="37"/>
      <c r="G24" s="91">
        <f>(G23-H23)*(-1)+(H23*2)</f>
        <v>-4</v>
      </c>
      <c r="H24" s="92"/>
      <c r="I24" s="37"/>
      <c r="J24" s="91">
        <f>(J23-K23)*(-1)+(K23*3)</f>
        <v>-2</v>
      </c>
      <c r="K24" s="92"/>
      <c r="L24" s="38"/>
      <c r="M24" s="91">
        <f t="shared" si="1"/>
        <v>-4</v>
      </c>
      <c r="N24" s="92"/>
      <c r="O24" s="37"/>
      <c r="P24" s="91">
        <f>(P23-Q23)*(-1)+(Q23*1)</f>
        <v>10</v>
      </c>
      <c r="Q24" s="92"/>
      <c r="R24" s="37"/>
      <c r="S24" s="39">
        <f>S23*1</f>
        <v>10</v>
      </c>
      <c r="T24" s="39">
        <f>T23*1</f>
        <v>5</v>
      </c>
      <c r="U24" s="39">
        <f>U23*(1)</f>
        <v>30</v>
      </c>
      <c r="V24" s="40">
        <f>V23*(-1)</f>
        <v>-32</v>
      </c>
      <c r="W24" s="41">
        <f>W23*(1)</f>
        <v>16</v>
      </c>
      <c r="X24" s="39">
        <f>X23*(1)</f>
        <v>29</v>
      </c>
      <c r="Y24" s="40">
        <f>Y23*(-1)</f>
        <v>-9</v>
      </c>
      <c r="Z24" s="42">
        <f>Z23*(-1)</f>
        <v>-6</v>
      </c>
      <c r="AA24" s="43">
        <f>SUM(M24:Z24)</f>
        <v>49</v>
      </c>
      <c r="AB24" s="44">
        <f>C23/AA24</f>
        <v>5.040816326530612</v>
      </c>
    </row>
    <row r="25" spans="1:28" s="24" customFormat="1" ht="12.75">
      <c r="A25" s="25">
        <v>9</v>
      </c>
      <c r="B25" s="26" t="s">
        <v>32</v>
      </c>
      <c r="C25" s="27">
        <f>'[1]1.utkání'!C18+'[1]2.utkání'!C18+'[1]3.utkání'!C18+'[1]4.utkání'!C18+'[1]5.utkání'!C18+'[1]6.utkání'!C18+'[1]7.utkání'!C18+'[1]8.utkání'!C18</f>
        <v>113</v>
      </c>
      <c r="D25" s="28">
        <f>'[1]1.utkání'!D18+'[1]2.utkání'!D18+'[1]3.utkání'!D18+'[1]4.utkání'!D18+'[1]5.utkání'!D18+'[1]6.utkání'!D18+'[1]7.utkání'!D18+'[1]8.utkání'!D18</f>
        <v>28</v>
      </c>
      <c r="E25" s="29">
        <f>'[1]1.utkání'!E18+'[1]2.utkání'!E18+'[1]3.utkání'!E18+'[1]4.utkání'!E18+'[1]5.utkání'!E18+'[1]6.utkání'!E18+'[1]7.utkání'!E18+'[1]8.utkání'!E18</f>
        <v>16</v>
      </c>
      <c r="F25" s="30">
        <f>(E25/D25)</f>
        <v>0.5714285714285714</v>
      </c>
      <c r="G25" s="28">
        <f>'[1]1.utkání'!G18+'[1]2.utkání'!G18+'[1]3.utkání'!G18+'[1]4.utkání'!G18+'[1]5.utkání'!G18+'[1]6.utkání'!G18+'[1]7.utkání'!G18+'[1]8.utkání'!G18</f>
        <v>15</v>
      </c>
      <c r="H25" s="29">
        <f>'[1]1.utkání'!H18+'[1]2.utkání'!H18+'[1]3.utkání'!H18+'[1]4.utkání'!H18+'[1]5.utkání'!H18+'[1]6.utkání'!H18+'[1]7.utkání'!H18+'[1]8.utkání'!H18</f>
        <v>3</v>
      </c>
      <c r="I25" s="30">
        <f>(H25/G25)</f>
        <v>0.2</v>
      </c>
      <c r="J25" s="28">
        <f>'[1]1.utkání'!J18+'[1]2.utkání'!J18+'[1]3.utkání'!J18+'[1]4.utkání'!J18+'[1]5.utkání'!J18+'[1]6.utkání'!J18+'[1]7.utkání'!J18+'[1]8.utkání'!J18</f>
        <v>0</v>
      </c>
      <c r="K25" s="29">
        <f>'[1]1.utkání'!K18+'[1]2.utkání'!K18+'[1]3.utkání'!K18+'[1]4.utkání'!K18+'[1]5.utkání'!K18+'[1]6.utkání'!K18+'[1]7.utkání'!K18+'[1]8.utkání'!K18</f>
        <v>0</v>
      </c>
      <c r="L25" s="30" t="e">
        <f>(K25/J25)</f>
        <v>#DIV/0!</v>
      </c>
      <c r="M25" s="28">
        <f>'[1]1.utkání'!M18+'[1]2.utkání'!M18+'[1]3.utkání'!M18+'[1]4.utkání'!M18+'[1]5.utkání'!M18+'[1]6.utkání'!M18+'[1]7.utkání'!M18+'[1]8.utkání'!M18</f>
        <v>43</v>
      </c>
      <c r="N25" s="29">
        <f>'[1]1.utkání'!N18+'[1]2.utkání'!N18+'[1]3.utkání'!N18+'[1]4.utkání'!N18+'[1]5.utkání'!N18+'[1]6.utkání'!N18+'[1]7.utkání'!N18+'[1]8.utkání'!N18</f>
        <v>19</v>
      </c>
      <c r="O25" s="30">
        <f>(N25/M25)</f>
        <v>0.4418604651162791</v>
      </c>
      <c r="P25" s="28">
        <f>'[1]1.utkání'!P18+'[1]2.utkání'!P18+'[1]3.utkání'!P18+'[1]4.utkání'!P18+'[1]5.utkání'!P18+'[1]6.utkání'!P18+'[1]7.utkání'!P18+'[1]8.utkání'!P18</f>
        <v>13</v>
      </c>
      <c r="Q25" s="29">
        <f>'[1]1.utkání'!Q18+'[1]2.utkání'!Q18+'[1]3.utkání'!Q18+'[1]4.utkání'!Q18+'[1]5.utkání'!Q18+'[1]6.utkání'!Q18+'[1]7.utkání'!Q18+'[1]8.utkání'!Q18</f>
        <v>8</v>
      </c>
      <c r="R25" s="30">
        <f>(Q25/P25)</f>
        <v>0.6153846153846154</v>
      </c>
      <c r="S25" s="31">
        <f>'[1]1.utkání'!S18+'[1]2.utkání'!S18+'[1]3.utkání'!S18+'[1]4.utkání'!S18+'[1]5.utkání'!S18+'[1]6.utkání'!S18+'[1]7.utkání'!S18+'[1]8.utkání'!S18</f>
        <v>12</v>
      </c>
      <c r="T25" s="31">
        <f>'[1]1.utkání'!T18+'[1]2.utkání'!T18+'[1]3.utkání'!T18+'[1]4.utkání'!T18+'[1]5.utkání'!T18+'[1]6.utkání'!T18+'[1]7.utkání'!T18+'[1]8.utkání'!T18</f>
        <v>9</v>
      </c>
      <c r="U25" s="31">
        <f>'[1]1.utkání'!U18+'[1]2.utkání'!U18+'[1]3.utkání'!U18+'[1]4.utkání'!U18+'[1]5.utkání'!U18+'[1]6.utkání'!U18+'[1]7.utkání'!U18+'[1]8.utkání'!U18</f>
        <v>10</v>
      </c>
      <c r="V25" s="31">
        <f>'[1]1.utkání'!V18+'[1]2.utkání'!V18+'[1]3.utkání'!V18+'[1]4.utkání'!V18+'[1]5.utkání'!V18+'[1]6.utkání'!V18+'[1]7.utkání'!V18+'[1]8.utkání'!V18</f>
        <v>21</v>
      </c>
      <c r="W25" s="31">
        <f>'[1]1.utkání'!W18+'[1]2.utkání'!W18+'[1]3.utkání'!W18+'[1]4.utkání'!W18+'[1]5.utkání'!W18+'[1]6.utkání'!W18+'[1]7.utkání'!W18+'[1]8.utkání'!W18</f>
        <v>1</v>
      </c>
      <c r="X25" s="31">
        <f>'[1]1.utkání'!X18+'[1]2.utkání'!X18+'[1]3.utkání'!X18+'[1]4.utkání'!X18+'[1]5.utkání'!X18+'[1]6.utkání'!X18+'[1]7.utkání'!X18+'[1]8.utkání'!X18</f>
        <v>12</v>
      </c>
      <c r="Y25" s="31">
        <f>'[1]1.utkání'!Y18+'[1]2.utkání'!Y18+'[1]3.utkání'!Y18+'[1]4.utkání'!Y18+'[1]5.utkání'!Y18+'[1]6.utkání'!Y18+'[1]7.utkání'!Y18+'[1]8.utkání'!Y18</f>
        <v>8</v>
      </c>
      <c r="Z25" s="31">
        <f>'[1]1.utkání'!Z18+'[1]2.utkání'!Z18+'[1]3.utkání'!Z18+'[1]4.utkání'!Z18+'[1]5.utkání'!Z18+'[1]6.utkání'!Z18+'[1]7.utkání'!Z18+'[1]8.utkání'!Z18</f>
        <v>4</v>
      </c>
      <c r="AA25" s="32">
        <f>(E25*2)+(H25*2)+(K25*3)+(Q25*1)</f>
        <v>46</v>
      </c>
      <c r="AB25" s="33">
        <f>C25/AA25</f>
        <v>2.4565217391304346</v>
      </c>
    </row>
    <row r="26" spans="1:28" s="49" customFormat="1" ht="12.75">
      <c r="A26" s="46"/>
      <c r="B26" s="47"/>
      <c r="C26" s="48"/>
      <c r="D26" s="91">
        <f>(D25-E25)*(-2)+(E25*2)</f>
        <v>8</v>
      </c>
      <c r="E26" s="92"/>
      <c r="F26" s="37"/>
      <c r="G26" s="91">
        <f>(G25-H25)*(-1)+(H25*2)</f>
        <v>-6</v>
      </c>
      <c r="H26" s="92"/>
      <c r="I26" s="37"/>
      <c r="J26" s="91">
        <f>(J25-K25)*(-1)+(K25*3)</f>
        <v>0</v>
      </c>
      <c r="K26" s="92"/>
      <c r="L26" s="38"/>
      <c r="M26" s="91">
        <f t="shared" si="1"/>
        <v>2</v>
      </c>
      <c r="N26" s="92"/>
      <c r="O26" s="37"/>
      <c r="P26" s="91">
        <f>(P25-Q25)*(-1)+(Q25*1)</f>
        <v>3</v>
      </c>
      <c r="Q26" s="92"/>
      <c r="R26" s="37"/>
      <c r="S26" s="39">
        <f>S25*1</f>
        <v>12</v>
      </c>
      <c r="T26" s="39">
        <f>T25*1</f>
        <v>9</v>
      </c>
      <c r="U26" s="39">
        <f>U25*(1)</f>
        <v>10</v>
      </c>
      <c r="V26" s="40">
        <f>V25*(-1)</f>
        <v>-21</v>
      </c>
      <c r="W26" s="41">
        <f>W25*(1)</f>
        <v>1</v>
      </c>
      <c r="X26" s="39">
        <f>X25*(1)</f>
        <v>12</v>
      </c>
      <c r="Y26" s="40">
        <f>Y25*(-1)</f>
        <v>-8</v>
      </c>
      <c r="Z26" s="42">
        <f>Z25*(-1)</f>
        <v>-4</v>
      </c>
      <c r="AA26" s="43">
        <f>SUM(M26:Z26)</f>
        <v>16</v>
      </c>
      <c r="AB26" s="44">
        <f>C25/AA26</f>
        <v>7.0625</v>
      </c>
    </row>
    <row r="27" spans="1:28" s="24" customFormat="1" ht="12.75">
      <c r="A27" s="25">
        <v>10</v>
      </c>
      <c r="B27" s="26" t="s">
        <v>33</v>
      </c>
      <c r="C27" s="27">
        <f>'[1]1.utkání'!C20+'[1]2.utkání'!C20+'[1]3.utkání'!C20+'[1]4.utkání'!C20+'[1]5.utkání'!C20+'[1]6.utkání'!C20+'[1]7.utkání'!C20+'[1]8.utkání'!C20</f>
        <v>68</v>
      </c>
      <c r="D27" s="28">
        <f>'[1]1.utkání'!D20+'[1]2.utkání'!D20+'[1]3.utkání'!D20+'[1]4.utkání'!D20+'[1]5.utkání'!D20+'[1]6.utkání'!D20+'[1]7.utkání'!D20+'[1]8.utkání'!D20</f>
        <v>11</v>
      </c>
      <c r="E27" s="29">
        <f>'[1]1.utkání'!E20+'[1]2.utkání'!E20+'[1]3.utkání'!E20+'[1]4.utkání'!E20+'[1]5.utkání'!E20+'[1]6.utkání'!E20+'[1]7.utkání'!E20+'[1]8.utkání'!E20</f>
        <v>6</v>
      </c>
      <c r="F27" s="30">
        <f>(E27/D27)</f>
        <v>0.5454545454545454</v>
      </c>
      <c r="G27" s="28">
        <f>'[1]1.utkání'!G20+'[1]2.utkání'!G20+'[1]3.utkání'!G20+'[1]4.utkání'!G20+'[1]5.utkání'!G20+'[1]6.utkání'!G20+'[1]7.utkání'!G20+'[1]8.utkání'!G20</f>
        <v>7</v>
      </c>
      <c r="H27" s="29">
        <f>'[1]1.utkání'!H20+'[1]2.utkání'!H20+'[1]3.utkání'!H20+'[1]4.utkání'!H20+'[1]5.utkání'!H20+'[1]6.utkání'!H20+'[1]7.utkání'!H20+'[1]8.utkání'!H20</f>
        <v>1</v>
      </c>
      <c r="I27" s="30">
        <f>(H27/G27)</f>
        <v>0.14285714285714285</v>
      </c>
      <c r="J27" s="28">
        <f>'[1]1.utkání'!J20+'[1]2.utkání'!J20+'[1]3.utkání'!J20+'[1]4.utkání'!J20+'[1]5.utkání'!J20+'[1]6.utkání'!J20+'[1]7.utkání'!J20+'[1]8.utkání'!J20</f>
        <v>2</v>
      </c>
      <c r="K27" s="29">
        <f>'[1]1.utkání'!K20+'[1]2.utkání'!K20+'[1]3.utkání'!K20+'[1]4.utkání'!K20+'[1]5.utkání'!K20+'[1]6.utkání'!K20+'[1]7.utkání'!K20+'[1]8.utkání'!K20</f>
        <v>0</v>
      </c>
      <c r="L27" s="30">
        <f>(K27/J27)</f>
        <v>0</v>
      </c>
      <c r="M27" s="28">
        <f>'[1]1.utkání'!M20+'[1]2.utkání'!M20+'[1]3.utkání'!M20+'[1]4.utkání'!M20+'[1]5.utkání'!M20+'[1]6.utkání'!M20+'[1]7.utkání'!M20+'[1]8.utkání'!M20</f>
        <v>20</v>
      </c>
      <c r="N27" s="29">
        <f>'[1]1.utkání'!N20+'[1]2.utkání'!N20+'[1]3.utkání'!N20+'[1]4.utkání'!N20+'[1]5.utkání'!N20+'[1]6.utkání'!N20+'[1]7.utkání'!N20+'[1]8.utkání'!N20</f>
        <v>7</v>
      </c>
      <c r="O27" s="30">
        <f>(N27/M27)</f>
        <v>0.35</v>
      </c>
      <c r="P27" s="28">
        <f>'[1]1.utkání'!P20+'[1]2.utkání'!P20+'[1]3.utkání'!P20+'[1]4.utkání'!P20+'[1]5.utkání'!P20+'[1]6.utkání'!P20+'[1]7.utkání'!P20+'[1]8.utkání'!P20</f>
        <v>1</v>
      </c>
      <c r="Q27" s="29">
        <f>'[1]1.utkání'!Q20+'[1]2.utkání'!Q20+'[1]3.utkání'!Q20+'[1]4.utkání'!Q20+'[1]5.utkání'!Q20+'[1]6.utkání'!Q20+'[1]7.utkání'!Q20+'[1]8.utkání'!Q20</f>
        <v>0</v>
      </c>
      <c r="R27" s="30">
        <f>(Q27/P27)</f>
        <v>0</v>
      </c>
      <c r="S27" s="31">
        <f>'[1]1.utkání'!S20+'[1]2.utkání'!S20+'[1]3.utkání'!S20+'[1]4.utkání'!S20+'[1]5.utkání'!S20+'[1]6.utkání'!S20+'[1]7.utkání'!S20+'[1]8.utkání'!S20</f>
        <v>12</v>
      </c>
      <c r="T27" s="31">
        <f>'[1]1.utkání'!T20+'[1]2.utkání'!T20+'[1]3.utkání'!T20+'[1]4.utkání'!T20+'[1]5.utkání'!T20+'[1]6.utkání'!T20+'[1]7.utkání'!T20+'[1]8.utkání'!T20</f>
        <v>5</v>
      </c>
      <c r="U27" s="31">
        <f>'[1]1.utkání'!U20+'[1]2.utkání'!U20+'[1]3.utkání'!U20+'[1]4.utkání'!U20+'[1]5.utkání'!U20+'[1]6.utkání'!U20+'[1]7.utkání'!U20+'[1]8.utkání'!U20</f>
        <v>9</v>
      </c>
      <c r="V27" s="31">
        <f>'[1]1.utkání'!V20+'[1]2.utkání'!V20+'[1]3.utkání'!V20+'[1]4.utkání'!V20+'[1]5.utkání'!V20+'[1]6.utkání'!V20+'[1]7.utkání'!V20+'[1]8.utkání'!V20</f>
        <v>6</v>
      </c>
      <c r="W27" s="31">
        <f>'[1]1.utkání'!W20+'[1]2.utkání'!W20+'[1]3.utkání'!W20+'[1]4.utkání'!W20+'[1]5.utkání'!W20+'[1]6.utkání'!W20+'[1]7.utkání'!W20+'[1]8.utkání'!W20</f>
        <v>0</v>
      </c>
      <c r="X27" s="31">
        <f>'[1]1.utkání'!X20+'[1]2.utkání'!X20+'[1]3.utkání'!X20+'[1]4.utkání'!X20+'[1]5.utkání'!X20+'[1]6.utkání'!X20+'[1]7.utkání'!X20+'[1]8.utkání'!X20</f>
        <v>3</v>
      </c>
      <c r="Y27" s="31">
        <f>'[1]1.utkání'!Y20+'[1]2.utkání'!Y20+'[1]3.utkání'!Y20+'[1]4.utkání'!Y20+'[1]5.utkání'!Y20+'[1]6.utkání'!Y20+'[1]7.utkání'!Y20+'[1]8.utkání'!Y20</f>
        <v>5</v>
      </c>
      <c r="Z27" s="31">
        <f>'[1]1.utkání'!Z20+'[1]2.utkání'!Z20+'[1]3.utkání'!Z20+'[1]4.utkání'!Z20+'[1]5.utkání'!Z20+'[1]6.utkání'!Z20+'[1]7.utkání'!Z20+'[1]8.utkání'!Z20</f>
        <v>1</v>
      </c>
      <c r="AA27" s="32">
        <f>(E27*2)+(H27*2)+(K27*3)+(Q27*1)</f>
        <v>14</v>
      </c>
      <c r="AB27" s="33">
        <f>C27/AA27</f>
        <v>4.857142857142857</v>
      </c>
    </row>
    <row r="28" spans="1:28" s="49" customFormat="1" ht="12.75">
      <c r="A28" s="46"/>
      <c r="B28" s="47"/>
      <c r="C28" s="48"/>
      <c r="D28" s="91">
        <f>(D27-E27)*(-2)+(E27*2)</f>
        <v>2</v>
      </c>
      <c r="E28" s="92"/>
      <c r="F28" s="37"/>
      <c r="G28" s="91">
        <f>(G27-H27)*(-1)+(H27*2)</f>
        <v>-4</v>
      </c>
      <c r="H28" s="92"/>
      <c r="I28" s="37"/>
      <c r="J28" s="91">
        <f>(J27-K27)*(-1)+(K27*3)</f>
        <v>-2</v>
      </c>
      <c r="K28" s="92"/>
      <c r="L28" s="38"/>
      <c r="M28" s="91">
        <f t="shared" si="1"/>
        <v>-4</v>
      </c>
      <c r="N28" s="92"/>
      <c r="O28" s="37"/>
      <c r="P28" s="91">
        <f>(P27-Q27)*(-1)+(Q27*1)</f>
        <v>-1</v>
      </c>
      <c r="Q28" s="92"/>
      <c r="R28" s="37"/>
      <c r="S28" s="39">
        <f>S27*1</f>
        <v>12</v>
      </c>
      <c r="T28" s="39">
        <f>T27*1</f>
        <v>5</v>
      </c>
      <c r="U28" s="39">
        <f>U27*(1)</f>
        <v>9</v>
      </c>
      <c r="V28" s="40">
        <f>V27*(-1)</f>
        <v>-6</v>
      </c>
      <c r="W28" s="41">
        <f>W27*(1)</f>
        <v>0</v>
      </c>
      <c r="X28" s="39">
        <f>X27*(1)</f>
        <v>3</v>
      </c>
      <c r="Y28" s="40">
        <f>Y27*(-1)</f>
        <v>-5</v>
      </c>
      <c r="Z28" s="42">
        <f>Z27*(-1)</f>
        <v>-1</v>
      </c>
      <c r="AA28" s="43">
        <f>SUM(M28:Z28)</f>
        <v>12</v>
      </c>
      <c r="AB28" s="44">
        <f>C27/AA28</f>
        <v>5.666666666666667</v>
      </c>
    </row>
    <row r="29" spans="1:28" s="24" customFormat="1" ht="12.75">
      <c r="A29" s="25">
        <v>11</v>
      </c>
      <c r="B29" s="26" t="s">
        <v>34</v>
      </c>
      <c r="C29" s="27">
        <f>'[1]1.utkání'!C22+'[1]2.utkání'!C22+'[1]3.utkání'!C22+'[1]4.utkání'!C22+'[1]5.utkání'!C22+'[1]6.utkání'!C22+'[1]7.utkání'!C22+'[1]8.utkání'!C22</f>
        <v>194</v>
      </c>
      <c r="D29" s="28">
        <f>'[1]1.utkání'!D22+'[1]2.utkání'!D22+'[1]3.utkání'!D22+'[1]4.utkání'!D22+'[1]5.utkání'!D22+'[1]6.utkání'!D22+'[1]7.utkání'!D22+'[1]8.utkání'!D22</f>
        <v>12</v>
      </c>
      <c r="E29" s="29">
        <f>'[1]1.utkání'!E22+'[1]2.utkání'!E22+'[1]3.utkání'!E22+'[1]4.utkání'!E22+'[1]5.utkání'!E22+'[1]6.utkání'!E22+'[1]7.utkání'!E22+'[1]8.utkání'!E22</f>
        <v>6</v>
      </c>
      <c r="F29" s="30">
        <f>(E29/D29)</f>
        <v>0.5</v>
      </c>
      <c r="G29" s="28">
        <f>'[1]1.utkání'!G22+'[1]2.utkání'!G22+'[1]3.utkání'!G22+'[1]4.utkání'!G22+'[1]5.utkání'!G22+'[1]6.utkání'!G22+'[1]7.utkání'!G22+'[1]8.utkání'!G22</f>
        <v>25</v>
      </c>
      <c r="H29" s="29">
        <f>'[1]1.utkání'!H22+'[1]2.utkání'!H22+'[1]3.utkání'!H22+'[1]4.utkání'!H22+'[1]5.utkání'!H22+'[1]6.utkání'!H22+'[1]7.utkání'!H22+'[1]8.utkání'!H22</f>
        <v>6</v>
      </c>
      <c r="I29" s="30">
        <f>(H29/G29)</f>
        <v>0.24</v>
      </c>
      <c r="J29" s="28">
        <f>'[1]1.utkání'!J22+'[1]2.utkání'!J22+'[1]3.utkání'!J22+'[1]4.utkání'!J22+'[1]5.utkání'!J22+'[1]6.utkání'!J22+'[1]7.utkání'!J22+'[1]8.utkání'!J22</f>
        <v>19</v>
      </c>
      <c r="K29" s="29">
        <f>'[1]1.utkání'!K22+'[1]2.utkání'!K22+'[1]3.utkání'!K22+'[1]4.utkání'!K22+'[1]5.utkání'!K22+'[1]6.utkání'!K22+'[1]7.utkání'!K22+'[1]8.utkání'!K22</f>
        <v>5</v>
      </c>
      <c r="L29" s="30">
        <f>(K29/J29)</f>
        <v>0.2631578947368421</v>
      </c>
      <c r="M29" s="28">
        <f>'[1]1.utkání'!M22+'[1]2.utkání'!M22+'[1]3.utkání'!M22+'[1]4.utkání'!M22+'[1]5.utkání'!M22+'[1]6.utkání'!M22+'[1]7.utkání'!M22+'[1]8.utkání'!M22</f>
        <v>56</v>
      </c>
      <c r="N29" s="29">
        <f>'[1]1.utkání'!N22+'[1]2.utkání'!N22+'[1]3.utkání'!N22+'[1]4.utkání'!N22+'[1]5.utkání'!N22+'[1]6.utkání'!N22+'[1]7.utkání'!N22+'[1]8.utkání'!N22</f>
        <v>17</v>
      </c>
      <c r="O29" s="30">
        <f>(N29/M29)</f>
        <v>0.30357142857142855</v>
      </c>
      <c r="P29" s="28">
        <f>'[1]1.utkání'!P22+'[1]2.utkání'!P22+'[1]3.utkání'!P22+'[1]4.utkání'!P22+'[1]5.utkání'!P22+'[1]6.utkání'!P22+'[1]7.utkání'!P22+'[1]8.utkání'!P22</f>
        <v>12</v>
      </c>
      <c r="Q29" s="29">
        <f>'[1]1.utkání'!Q22+'[1]2.utkání'!Q22+'[1]3.utkání'!Q22+'[1]4.utkání'!Q22+'[1]5.utkání'!Q22+'[1]6.utkání'!Q22+'[1]7.utkání'!Q22+'[1]8.utkání'!Q22</f>
        <v>9</v>
      </c>
      <c r="R29" s="30">
        <f>(Q29/P29)</f>
        <v>0.75</v>
      </c>
      <c r="S29" s="31">
        <f>'[1]1.utkání'!S22+'[1]2.utkání'!S22+'[1]3.utkání'!S22+'[1]4.utkání'!S22+'[1]5.utkání'!S22+'[1]6.utkání'!S22+'[1]7.utkání'!S22+'[1]8.utkání'!S22</f>
        <v>7</v>
      </c>
      <c r="T29" s="31">
        <f>'[1]1.utkání'!T22+'[1]2.utkání'!T22+'[1]3.utkání'!T22+'[1]4.utkání'!T22+'[1]5.utkání'!T22+'[1]6.utkání'!T22+'[1]7.utkání'!T22+'[1]8.utkání'!T22</f>
        <v>4</v>
      </c>
      <c r="U29" s="31">
        <f>'[1]1.utkání'!U22+'[1]2.utkání'!U22+'[1]3.utkání'!U22+'[1]4.utkání'!U22+'[1]5.utkání'!U22+'[1]6.utkání'!U22+'[1]7.utkání'!U22+'[1]8.utkání'!U22</f>
        <v>21</v>
      </c>
      <c r="V29" s="31">
        <f>'[1]1.utkání'!V22+'[1]2.utkání'!V22+'[1]3.utkání'!V22+'[1]4.utkání'!V22+'[1]5.utkání'!V22+'[1]6.utkání'!V22+'[1]7.utkání'!V22+'[1]8.utkání'!V22</f>
        <v>23</v>
      </c>
      <c r="W29" s="31">
        <f>'[1]1.utkání'!W22+'[1]2.utkání'!W22+'[1]3.utkání'!W22+'[1]4.utkání'!W22+'[1]5.utkání'!W22+'[1]6.utkání'!W22+'[1]7.utkání'!W22+'[1]8.utkání'!W22</f>
        <v>10</v>
      </c>
      <c r="X29" s="31">
        <f>'[1]1.utkání'!X22+'[1]2.utkání'!X22+'[1]3.utkání'!X22+'[1]4.utkání'!X22+'[1]5.utkání'!X22+'[1]6.utkání'!X22+'[1]7.utkání'!X22+'[1]8.utkání'!X22</f>
        <v>19</v>
      </c>
      <c r="Y29" s="31">
        <f>'[1]1.utkání'!Y22+'[1]2.utkání'!Y22+'[1]3.utkání'!Y22+'[1]4.utkání'!Y22+'[1]5.utkání'!Y22+'[1]6.utkání'!Y22+'[1]7.utkání'!Y22+'[1]8.utkání'!Y22</f>
        <v>9</v>
      </c>
      <c r="Z29" s="31">
        <f>'[1]1.utkání'!Z22+'[1]2.utkání'!Z22+'[1]3.utkání'!Z22+'[1]4.utkání'!Z22+'[1]5.utkání'!Z22+'[1]6.utkání'!Z22+'[1]7.utkání'!Z22+'[1]8.utkání'!Z22</f>
        <v>8</v>
      </c>
      <c r="AA29" s="32">
        <f>(E29*2)+(H29*2)+(K29*3)+(Q29*1)</f>
        <v>48</v>
      </c>
      <c r="AB29" s="33">
        <f>C29/AA29</f>
        <v>4.041666666666667</v>
      </c>
    </row>
    <row r="30" spans="1:28" s="49" customFormat="1" ht="12.75">
      <c r="A30" s="46"/>
      <c r="B30" s="47"/>
      <c r="C30" s="48"/>
      <c r="D30" s="91">
        <f>(D29-E29)*(-2)+(E29*2)</f>
        <v>0</v>
      </c>
      <c r="E30" s="92"/>
      <c r="F30" s="37"/>
      <c r="G30" s="91">
        <f>(G29-H29)*(-1)+(H29*2)</f>
        <v>-7</v>
      </c>
      <c r="H30" s="92"/>
      <c r="I30" s="37"/>
      <c r="J30" s="91">
        <f>(J29-K29)*(-1)+(K29*3)</f>
        <v>1</v>
      </c>
      <c r="K30" s="92"/>
      <c r="L30" s="38"/>
      <c r="M30" s="91">
        <f t="shared" si="1"/>
        <v>-6</v>
      </c>
      <c r="N30" s="92"/>
      <c r="O30" s="37"/>
      <c r="P30" s="91">
        <f>(P29-Q29)*(-1)+(Q29*1)</f>
        <v>6</v>
      </c>
      <c r="Q30" s="92"/>
      <c r="R30" s="37"/>
      <c r="S30" s="39">
        <f>S29*1</f>
        <v>7</v>
      </c>
      <c r="T30" s="39">
        <f>T29*1</f>
        <v>4</v>
      </c>
      <c r="U30" s="39">
        <f>U29*(1)</f>
        <v>21</v>
      </c>
      <c r="V30" s="40">
        <f>V29*(-1)</f>
        <v>-23</v>
      </c>
      <c r="W30" s="41">
        <f>W29*(1)</f>
        <v>10</v>
      </c>
      <c r="X30" s="39">
        <f>X29*(1)</f>
        <v>19</v>
      </c>
      <c r="Y30" s="40">
        <f>Y29*(-1)</f>
        <v>-9</v>
      </c>
      <c r="Z30" s="42">
        <f>Z29*(-1)</f>
        <v>-8</v>
      </c>
      <c r="AA30" s="43">
        <f>SUM(M30:Z30)</f>
        <v>21</v>
      </c>
      <c r="AB30" s="44">
        <f>C29/AA30</f>
        <v>9.238095238095237</v>
      </c>
    </row>
    <row r="31" spans="1:28" s="24" customFormat="1" ht="12.75">
      <c r="A31" s="25">
        <v>12</v>
      </c>
      <c r="B31" s="26" t="s">
        <v>35</v>
      </c>
      <c r="C31" s="27">
        <f>'[1]1.utkání'!C24+'[1]2.utkání'!C24+'[1]3.utkání'!C24+'[1]4.utkání'!C24+'[1]5.utkání'!C24+'[1]6.utkání'!C24+'[1]7.utkání'!C24+'[1]8.utkání'!C24</f>
        <v>175</v>
      </c>
      <c r="D31" s="28">
        <f>'[1]1.utkání'!D24+'[1]2.utkání'!D24+'[1]3.utkání'!D24+'[1]4.utkání'!D24+'[1]5.utkání'!D24+'[1]6.utkání'!D24+'[1]7.utkání'!D24+'[1]8.utkání'!D24</f>
        <v>19</v>
      </c>
      <c r="E31" s="29">
        <f>'[1]1.utkání'!E24+'[1]2.utkání'!E24+'[1]3.utkání'!E24+'[1]4.utkání'!E24+'[1]5.utkání'!E24+'[1]6.utkání'!E24+'[1]7.utkání'!E24+'[1]8.utkání'!E24</f>
        <v>16</v>
      </c>
      <c r="F31" s="30">
        <f>(E31/D31)</f>
        <v>0.8421052631578947</v>
      </c>
      <c r="G31" s="28">
        <f>'[1]1.utkání'!G24+'[1]2.utkání'!G24+'[1]3.utkání'!G24+'[1]4.utkání'!G24+'[1]5.utkání'!G24+'[1]6.utkání'!G24+'[1]7.utkání'!G24+'[1]8.utkání'!G24</f>
        <v>33</v>
      </c>
      <c r="H31" s="29">
        <f>'[1]1.utkání'!H24+'[1]2.utkání'!H24+'[1]3.utkání'!H24+'[1]4.utkání'!H24+'[1]5.utkání'!H24+'[1]6.utkání'!H24+'[1]7.utkání'!H24+'[1]8.utkání'!H24</f>
        <v>8</v>
      </c>
      <c r="I31" s="30">
        <f>(H31/G31)</f>
        <v>0.24242424242424243</v>
      </c>
      <c r="J31" s="28">
        <f>'[1]1.utkání'!J24+'[1]2.utkání'!J24+'[1]3.utkání'!J24+'[1]4.utkání'!J24+'[1]5.utkání'!J24+'[1]6.utkání'!J24+'[1]7.utkání'!J24+'[1]8.utkání'!J24</f>
        <v>2</v>
      </c>
      <c r="K31" s="29">
        <f>'[1]1.utkání'!K24+'[1]2.utkání'!K24+'[1]3.utkání'!K24+'[1]4.utkání'!K24+'[1]5.utkání'!K24+'[1]6.utkání'!K24+'[1]7.utkání'!K24+'[1]8.utkání'!K24</f>
        <v>1</v>
      </c>
      <c r="L31" s="30">
        <f>(K31/J31)</f>
        <v>0.5</v>
      </c>
      <c r="M31" s="28">
        <f>'[1]1.utkání'!M24+'[1]2.utkání'!M24+'[1]3.utkání'!M24+'[1]4.utkání'!M24+'[1]5.utkání'!M24+'[1]6.utkání'!M24+'[1]7.utkání'!M24+'[1]8.utkání'!M24</f>
        <v>54</v>
      </c>
      <c r="N31" s="29">
        <f>'[1]1.utkání'!N24+'[1]2.utkání'!N24+'[1]3.utkání'!N24+'[1]4.utkání'!N24+'[1]5.utkání'!N24+'[1]6.utkání'!N24+'[1]7.utkání'!N24+'[1]8.utkání'!N24</f>
        <v>25</v>
      </c>
      <c r="O31" s="30">
        <f>(N31/M31)</f>
        <v>0.46296296296296297</v>
      </c>
      <c r="P31" s="28">
        <f>'[1]1.utkání'!P24+'[1]2.utkání'!P24+'[1]3.utkání'!P24+'[1]4.utkání'!P24+'[1]5.utkání'!P24+'[1]6.utkání'!P24+'[1]7.utkání'!P24+'[1]8.utkání'!P24</f>
        <v>35</v>
      </c>
      <c r="Q31" s="29">
        <f>'[1]1.utkání'!Q24+'[1]2.utkání'!Q24+'[1]3.utkání'!Q24+'[1]4.utkání'!Q24+'[1]5.utkání'!Q24+'[1]6.utkání'!Q24+'[1]7.utkání'!Q24+'[1]8.utkání'!Q24</f>
        <v>23</v>
      </c>
      <c r="R31" s="30">
        <f>(Q31/P31)</f>
        <v>0.6571428571428571</v>
      </c>
      <c r="S31" s="31">
        <f>'[1]1.utkání'!S24+'[1]2.utkání'!S24+'[1]3.utkání'!S24+'[1]4.utkání'!S24+'[1]5.utkání'!S24+'[1]6.utkání'!S24+'[1]7.utkání'!S24+'[1]8.utkání'!S24</f>
        <v>29</v>
      </c>
      <c r="T31" s="31">
        <f>'[1]1.utkání'!T24+'[1]2.utkání'!T24+'[1]3.utkání'!T24+'[1]4.utkání'!T24+'[1]5.utkání'!T24+'[1]6.utkání'!T24+'[1]7.utkání'!T24+'[1]8.utkání'!T24</f>
        <v>19</v>
      </c>
      <c r="U31" s="31">
        <f>'[1]1.utkání'!U24+'[1]2.utkání'!U24+'[1]3.utkání'!U24+'[1]4.utkání'!U24+'[1]5.utkání'!U24+'[1]6.utkání'!U24+'[1]7.utkání'!U24+'[1]8.utkání'!U24</f>
        <v>17</v>
      </c>
      <c r="V31" s="31">
        <f>'[1]1.utkání'!V24+'[1]2.utkání'!V24+'[1]3.utkání'!V24+'[1]4.utkání'!V24+'[1]5.utkání'!V24+'[1]6.utkání'!V24+'[1]7.utkání'!V24+'[1]8.utkání'!V24</f>
        <v>15</v>
      </c>
      <c r="W31" s="31">
        <f>'[1]1.utkání'!W24+'[1]2.utkání'!W24+'[1]3.utkání'!W24+'[1]4.utkání'!W24+'[1]5.utkání'!W24+'[1]6.utkání'!W24+'[1]7.utkání'!W24+'[1]8.utkání'!W24</f>
        <v>4</v>
      </c>
      <c r="X31" s="31">
        <f>'[1]1.utkání'!X24+'[1]2.utkání'!X24+'[1]3.utkání'!X24+'[1]4.utkání'!X24+'[1]5.utkání'!X24+'[1]6.utkání'!X24+'[1]7.utkání'!X24+'[1]8.utkání'!X24</f>
        <v>22</v>
      </c>
      <c r="Y31" s="31">
        <f>'[1]1.utkání'!Y24+'[1]2.utkání'!Y24+'[1]3.utkání'!Y24+'[1]4.utkání'!Y24+'[1]5.utkání'!Y24+'[1]6.utkání'!Y24+'[1]7.utkání'!Y24+'[1]8.utkání'!Y24</f>
        <v>7</v>
      </c>
      <c r="Z31" s="31">
        <f>'[1]1.utkání'!Z24+'[1]2.utkání'!Z24+'[1]3.utkání'!Z24+'[1]4.utkání'!Z24+'[1]5.utkání'!Z24+'[1]6.utkání'!Z24+'[1]7.utkání'!Z24+'[1]8.utkání'!Z24</f>
        <v>5</v>
      </c>
      <c r="AA31" s="32">
        <f>(E31*2)+(H31*2)+(K31*3)+(Q31*1)</f>
        <v>74</v>
      </c>
      <c r="AB31" s="33">
        <f>C31/AA31</f>
        <v>2.364864864864865</v>
      </c>
    </row>
    <row r="32" spans="1:28" s="49" customFormat="1" ht="12.75">
      <c r="A32" s="46"/>
      <c r="B32" s="47"/>
      <c r="C32" s="48"/>
      <c r="D32" s="91">
        <f>(D31-E31)*(-2)+(E31*2)</f>
        <v>26</v>
      </c>
      <c r="E32" s="92"/>
      <c r="F32" s="37"/>
      <c r="G32" s="91">
        <f>(G31-H31)*(-1)+(H31*2)</f>
        <v>-9</v>
      </c>
      <c r="H32" s="92"/>
      <c r="I32" s="37"/>
      <c r="J32" s="91">
        <f>(J31-K31)*(-1)+(K31*3)</f>
        <v>2</v>
      </c>
      <c r="K32" s="92"/>
      <c r="L32" s="38"/>
      <c r="M32" s="91">
        <f t="shared" si="1"/>
        <v>19</v>
      </c>
      <c r="N32" s="92"/>
      <c r="O32" s="37"/>
      <c r="P32" s="91">
        <f>(P31-Q31)*(-1)+(Q31*1)</f>
        <v>11</v>
      </c>
      <c r="Q32" s="92"/>
      <c r="R32" s="37"/>
      <c r="S32" s="39">
        <f>S31*1</f>
        <v>29</v>
      </c>
      <c r="T32" s="39">
        <f>T31*1</f>
        <v>19</v>
      </c>
      <c r="U32" s="39">
        <f>U31*(1)</f>
        <v>17</v>
      </c>
      <c r="V32" s="40">
        <f>V31*(-1)</f>
        <v>-15</v>
      </c>
      <c r="W32" s="41">
        <f>W31*(1)</f>
        <v>4</v>
      </c>
      <c r="X32" s="39">
        <f>X31*(1)</f>
        <v>22</v>
      </c>
      <c r="Y32" s="40">
        <f>Y31*(-1)</f>
        <v>-7</v>
      </c>
      <c r="Z32" s="42">
        <f>Z31*(-1)</f>
        <v>-5</v>
      </c>
      <c r="AA32" s="43">
        <f>SUM(M32:Z32)</f>
        <v>94</v>
      </c>
      <c r="AB32" s="44">
        <f>C31/AA32</f>
        <v>1.8617021276595744</v>
      </c>
    </row>
    <row r="33" spans="1:28" s="24" customFormat="1" ht="12.75">
      <c r="A33" s="25">
        <v>13</v>
      </c>
      <c r="B33" s="26" t="s">
        <v>36</v>
      </c>
      <c r="C33" s="50">
        <f>'[1]1.utkání'!C26+'[1]2.utkání'!C26+'[1]3.utkání'!C26+'[1]4.utkání'!C26+'[1]5.utkání'!C26+'[1]6.utkání'!C26+'[1]7.utkání'!C26+'[1]8.utkání'!C26</f>
        <v>96</v>
      </c>
      <c r="D33" s="51">
        <f>'[1]1.utkání'!D26+'[1]2.utkání'!D26+'[1]3.utkání'!D26+'[1]4.utkání'!D26+'[1]5.utkání'!D26+'[1]6.utkání'!D26+'[1]7.utkání'!D26+'[1]8.utkání'!D26</f>
        <v>23</v>
      </c>
      <c r="E33" s="52">
        <f>'[1]1.utkání'!E26+'[1]2.utkání'!E26+'[1]3.utkání'!E26+'[1]4.utkání'!E26+'[1]5.utkání'!E26+'[1]6.utkání'!E26+'[1]7.utkání'!E26+'[1]8.utkání'!E26</f>
        <v>10</v>
      </c>
      <c r="F33" s="53">
        <f>(E33/D33)</f>
        <v>0.43478260869565216</v>
      </c>
      <c r="G33" s="51">
        <f>'[1]1.utkání'!G26+'[1]2.utkání'!G26+'[1]3.utkání'!G26+'[1]4.utkání'!G26+'[1]5.utkání'!G26+'[1]6.utkání'!G26+'[1]7.utkání'!G26+'[1]8.utkání'!G26</f>
        <v>4</v>
      </c>
      <c r="H33" s="52">
        <f>'[1]1.utkání'!H26+'[1]2.utkání'!H26+'[1]3.utkání'!H26+'[1]4.utkání'!H26+'[1]5.utkání'!H26+'[1]6.utkání'!H26+'[1]7.utkání'!H26+'[1]8.utkání'!H26</f>
        <v>1</v>
      </c>
      <c r="I33" s="30">
        <f>(H33/G33)</f>
        <v>0.25</v>
      </c>
      <c r="J33" s="51">
        <f>'[1]1.utkání'!J26+'[1]2.utkání'!J26+'[1]3.utkání'!J26+'[1]4.utkání'!J26+'[1]5.utkání'!J26+'[1]6.utkání'!J26+'[1]7.utkání'!J26+'[1]8.utkání'!J26</f>
        <v>0</v>
      </c>
      <c r="K33" s="52">
        <f>'[1]1.utkání'!K26+'[1]2.utkání'!K26+'[1]3.utkání'!K26+'[1]4.utkání'!K26+'[1]5.utkání'!K26+'[1]6.utkání'!K26+'[1]7.utkání'!K26+'[1]8.utkání'!K26</f>
        <v>0</v>
      </c>
      <c r="L33" s="30" t="e">
        <f>(K33/J33)</f>
        <v>#DIV/0!</v>
      </c>
      <c r="M33" s="51">
        <f>'[1]1.utkání'!M26+'[1]2.utkání'!M26+'[1]3.utkání'!M26+'[1]4.utkání'!M26+'[1]5.utkání'!M26+'[1]6.utkání'!M26+'[1]7.utkání'!M26+'[1]8.utkání'!M26</f>
        <v>27</v>
      </c>
      <c r="N33" s="52">
        <f>'[1]1.utkání'!N26+'[1]2.utkání'!N26+'[1]3.utkání'!N26+'[1]4.utkání'!N26+'[1]5.utkání'!N26+'[1]6.utkání'!N26+'[1]7.utkání'!N26+'[1]8.utkání'!N26</f>
        <v>11</v>
      </c>
      <c r="O33" s="30">
        <f>(N33/M33)</f>
        <v>0.4074074074074074</v>
      </c>
      <c r="P33" s="51">
        <f>'[1]1.utkání'!P26+'[1]2.utkání'!P26+'[1]3.utkání'!P26+'[1]4.utkání'!P26+'[1]5.utkání'!P26+'[1]6.utkání'!P26+'[1]7.utkání'!P26+'[1]8.utkání'!P26</f>
        <v>13</v>
      </c>
      <c r="Q33" s="52">
        <f>'[1]1.utkání'!Q26+'[1]2.utkání'!Q26+'[1]3.utkání'!Q26+'[1]4.utkání'!Q26+'[1]5.utkání'!Q26+'[1]6.utkání'!Q26+'[1]7.utkání'!Q26+'[1]8.utkání'!Q26</f>
        <v>3</v>
      </c>
      <c r="R33" s="30">
        <f>(Q33/P33)</f>
        <v>0.23076923076923078</v>
      </c>
      <c r="S33" s="54">
        <f>'[1]1.utkání'!S26+'[1]2.utkání'!S26+'[1]3.utkání'!S26+'[1]4.utkání'!S26+'[1]5.utkání'!S26+'[1]6.utkání'!S26+'[1]7.utkání'!S26+'[1]8.utkání'!S26</f>
        <v>8</v>
      </c>
      <c r="T33" s="54">
        <f>'[1]1.utkání'!T26+'[1]2.utkání'!T26+'[1]3.utkání'!T26+'[1]4.utkání'!T26+'[1]5.utkání'!T26+'[1]6.utkání'!T26+'[1]7.utkání'!T26+'[1]8.utkání'!T26</f>
        <v>16</v>
      </c>
      <c r="U33" s="54">
        <f>'[1]1.utkání'!U26+'[1]2.utkání'!U26+'[1]3.utkání'!U26+'[1]4.utkání'!U26+'[1]5.utkání'!U26+'[1]6.utkání'!U26+'[1]7.utkání'!U26+'[1]8.utkání'!U26</f>
        <v>12</v>
      </c>
      <c r="V33" s="54">
        <f>'[1]1.utkání'!V26+'[1]2.utkání'!V26+'[1]3.utkání'!V26+'[1]4.utkání'!V26+'[1]5.utkání'!V26+'[1]6.utkání'!V26+'[1]7.utkání'!V26+'[1]8.utkání'!V26</f>
        <v>9</v>
      </c>
      <c r="W33" s="54">
        <f>'[1]1.utkání'!W26+'[1]2.utkání'!W26+'[1]3.utkání'!W26+'[1]4.utkání'!W26+'[1]5.utkání'!W26+'[1]6.utkání'!W26+'[1]7.utkání'!W26+'[1]8.utkání'!W26</f>
        <v>0</v>
      </c>
      <c r="X33" s="54">
        <f>'[1]1.utkání'!X26+'[1]2.utkání'!X26+'[1]3.utkání'!X26+'[1]4.utkání'!X26+'[1]5.utkání'!X26+'[1]6.utkání'!X26+'[1]7.utkání'!X26+'[1]8.utkání'!X26</f>
        <v>14</v>
      </c>
      <c r="Y33" s="54">
        <f>'[1]1.utkání'!Y26+'[1]2.utkání'!Y26+'[1]3.utkání'!Y26+'[1]4.utkání'!Y26+'[1]5.utkání'!Y26+'[1]6.utkání'!Y26+'[1]7.utkání'!Y26+'[1]8.utkání'!Y26</f>
        <v>3</v>
      </c>
      <c r="Z33" s="54">
        <f>'[1]1.utkání'!Z26+'[1]2.utkání'!Z26+'[1]3.utkání'!Z26+'[1]4.utkání'!Z26+'[1]5.utkání'!Z26+'[1]6.utkání'!Z26+'[1]7.utkání'!Z26+'[1]8.utkání'!Z26</f>
        <v>4</v>
      </c>
      <c r="AA33" s="55">
        <f>(E33*2)+(H33*2)+(K33*3)+(Q33*1)</f>
        <v>25</v>
      </c>
      <c r="AB33" s="56">
        <f>C33/AA33</f>
        <v>3.84</v>
      </c>
    </row>
    <row r="34" spans="1:28" s="49" customFormat="1" ht="12.75">
      <c r="A34" s="46"/>
      <c r="B34" s="47"/>
      <c r="C34" s="48"/>
      <c r="D34" s="91">
        <f>(D33-E33)*(-2)+(E33*2)</f>
        <v>-6</v>
      </c>
      <c r="E34" s="92"/>
      <c r="F34" s="37"/>
      <c r="G34" s="91">
        <f>(G33-H33)*(-1)+(H33*2)</f>
        <v>-1</v>
      </c>
      <c r="H34" s="92"/>
      <c r="I34" s="37"/>
      <c r="J34" s="91">
        <f>(J33-K33)*(-1)+(K33*3)</f>
        <v>0</v>
      </c>
      <c r="K34" s="92"/>
      <c r="L34" s="38"/>
      <c r="M34" s="91">
        <f t="shared" si="1"/>
        <v>-7</v>
      </c>
      <c r="N34" s="92"/>
      <c r="O34" s="37"/>
      <c r="P34" s="91">
        <f>(P33-Q33)*(-1)+(Q33*1)</f>
        <v>-7</v>
      </c>
      <c r="Q34" s="92"/>
      <c r="R34" s="37"/>
      <c r="S34" s="39">
        <f>S33*1</f>
        <v>8</v>
      </c>
      <c r="T34" s="39">
        <f>T33*1</f>
        <v>16</v>
      </c>
      <c r="U34" s="39">
        <f>U33*(1)</f>
        <v>12</v>
      </c>
      <c r="V34" s="40">
        <f>V33*(-1)</f>
        <v>-9</v>
      </c>
      <c r="W34" s="41">
        <f>W33*(1)</f>
        <v>0</v>
      </c>
      <c r="X34" s="39">
        <f>X33*(1)</f>
        <v>14</v>
      </c>
      <c r="Y34" s="40">
        <f>Y33*(-1)</f>
        <v>-3</v>
      </c>
      <c r="Z34" s="42">
        <f>Z33*(-1)</f>
        <v>-4</v>
      </c>
      <c r="AA34" s="43">
        <f>SUM(M34:Z34)</f>
        <v>20</v>
      </c>
      <c r="AB34" s="44">
        <f>C33/AA34</f>
        <v>4.8</v>
      </c>
    </row>
    <row r="35" spans="1:28" s="24" customFormat="1" ht="12.75">
      <c r="A35" s="57">
        <v>14</v>
      </c>
      <c r="B35" s="58" t="s">
        <v>37</v>
      </c>
      <c r="C35" s="50">
        <f>'[1]1.utkání'!C28+'[1]2.utkání'!C28+'[1]3.utkání'!C28+'[1]4.utkání'!C28+'[1]5.utkání'!C28+'[1]6.utkání'!C28+'[1]7.utkání'!C28+'[1]8.utkání'!C28</f>
        <v>50</v>
      </c>
      <c r="D35" s="51">
        <f>'[1]1.utkání'!D28+'[1]2.utkání'!D28+'[1]3.utkání'!D28+'[1]4.utkání'!D28+'[1]5.utkání'!D28+'[1]6.utkání'!D28+'[1]7.utkání'!D28+'[1]8.utkání'!D28</f>
        <v>14</v>
      </c>
      <c r="E35" s="52">
        <f>'[1]1.utkání'!E28+'[1]2.utkání'!E28+'[1]3.utkání'!E28+'[1]4.utkání'!E28+'[1]5.utkání'!E28+'[1]6.utkání'!E28+'[1]7.utkání'!E28+'[1]8.utkání'!E28</f>
        <v>5</v>
      </c>
      <c r="F35" s="53">
        <f>(E35/D35)</f>
        <v>0.35714285714285715</v>
      </c>
      <c r="G35" s="51">
        <f>'[1]1.utkání'!G28+'[1]2.utkání'!G28+'[1]3.utkání'!G28+'[1]4.utkání'!G28+'[1]5.utkání'!G28+'[1]6.utkání'!G28+'[1]7.utkání'!G28+'[1]8.utkání'!G28</f>
        <v>7</v>
      </c>
      <c r="H35" s="52">
        <f>'[1]1.utkání'!H28+'[1]2.utkání'!H28+'[1]3.utkání'!H28+'[1]4.utkání'!H28+'[1]5.utkání'!H28+'[1]6.utkání'!H28+'[1]7.utkání'!H28+'[1]8.utkání'!H28</f>
        <v>2</v>
      </c>
      <c r="I35" s="30">
        <f>(H35/G35)</f>
        <v>0.2857142857142857</v>
      </c>
      <c r="J35" s="51">
        <f>'[1]1.utkání'!J28+'[1]2.utkání'!J28+'[1]3.utkání'!J28+'[1]4.utkání'!J28+'[1]5.utkání'!J28+'[1]6.utkání'!J28+'[1]7.utkání'!J28+'[1]8.utkání'!J28</f>
        <v>0</v>
      </c>
      <c r="K35" s="52">
        <f>'[1]1.utkání'!K28+'[1]2.utkání'!K28+'[1]3.utkání'!K28+'[1]4.utkání'!K28+'[1]5.utkání'!K28+'[1]6.utkání'!K28+'[1]7.utkání'!K28+'[1]8.utkání'!K28</f>
        <v>0</v>
      </c>
      <c r="L35" s="30" t="e">
        <f>(K35/J35)</f>
        <v>#DIV/0!</v>
      </c>
      <c r="M35" s="51">
        <f>'[1]1.utkání'!M28+'[1]2.utkání'!M28+'[1]3.utkání'!M28+'[1]4.utkání'!M28+'[1]5.utkání'!M28+'[1]6.utkání'!M28+'[1]7.utkání'!M28+'[1]8.utkání'!M28</f>
        <v>21</v>
      </c>
      <c r="N35" s="52">
        <f>'[1]1.utkání'!N28+'[1]2.utkání'!N28+'[1]3.utkání'!N28+'[1]4.utkání'!N28+'[1]5.utkání'!N28+'[1]6.utkání'!N28+'[1]7.utkání'!N28+'[1]8.utkání'!N28</f>
        <v>7</v>
      </c>
      <c r="O35" s="30">
        <f>(N35/M35)</f>
        <v>0.3333333333333333</v>
      </c>
      <c r="P35" s="51">
        <f>'[1]1.utkání'!P28+'[1]2.utkání'!P28+'[1]3.utkání'!P28+'[1]4.utkání'!P28+'[1]5.utkání'!P28+'[1]6.utkání'!P28+'[1]7.utkání'!P28+'[1]8.utkání'!P28</f>
        <v>6</v>
      </c>
      <c r="Q35" s="52">
        <f>'[1]1.utkání'!Q28+'[1]2.utkání'!Q28+'[1]3.utkání'!Q28+'[1]4.utkání'!Q28+'[1]5.utkání'!Q28+'[1]6.utkání'!Q28+'[1]7.utkání'!Q28+'[1]8.utkání'!Q28</f>
        <v>3</v>
      </c>
      <c r="R35" s="30">
        <f>(Q35/P35)</f>
        <v>0.5</v>
      </c>
      <c r="S35" s="54">
        <f>'[1]1.utkání'!S28+'[1]2.utkání'!S28+'[1]3.utkání'!S28+'[1]4.utkání'!S28+'[1]5.utkání'!S28+'[1]6.utkání'!S28+'[1]7.utkání'!S28+'[1]8.utkání'!S28</f>
        <v>8</v>
      </c>
      <c r="T35" s="54">
        <f>'[1]1.utkání'!T28+'[1]2.utkání'!T28+'[1]3.utkání'!T28+'[1]4.utkání'!T28+'[1]5.utkání'!T28+'[1]6.utkání'!T28+'[1]7.utkání'!T28+'[1]8.utkání'!T28</f>
        <v>4</v>
      </c>
      <c r="U35" s="54">
        <f>'[1]1.utkání'!U28+'[1]2.utkání'!U28+'[1]3.utkání'!U28+'[1]4.utkání'!U28+'[1]5.utkání'!U28+'[1]6.utkání'!U28+'[1]7.utkání'!U28+'[1]8.utkání'!U28</f>
        <v>3</v>
      </c>
      <c r="V35" s="54">
        <f>'[1]1.utkání'!V28+'[1]2.utkání'!V28+'[1]3.utkání'!V28+'[1]4.utkání'!V28+'[1]5.utkání'!V28+'[1]6.utkání'!V28+'[1]7.utkání'!V28+'[1]8.utkání'!V28</f>
        <v>11</v>
      </c>
      <c r="W35" s="54">
        <f>'[1]1.utkání'!W28+'[1]2.utkání'!W28+'[1]3.utkání'!W28+'[1]4.utkání'!W28+'[1]5.utkání'!W28+'[1]6.utkání'!W28+'[1]7.utkání'!W28+'[1]8.utkání'!W28</f>
        <v>1</v>
      </c>
      <c r="X35" s="54">
        <f>'[1]1.utkání'!X28+'[1]2.utkání'!X28+'[1]3.utkání'!X28+'[1]4.utkání'!X28+'[1]5.utkání'!X28+'[1]6.utkání'!X28+'[1]7.utkání'!X28+'[1]8.utkání'!X28</f>
        <v>3</v>
      </c>
      <c r="Y35" s="54">
        <f>'[1]1.utkání'!Y28+'[1]2.utkání'!Y28+'[1]3.utkání'!Y28+'[1]4.utkání'!Y28+'[1]5.utkání'!Y28+'[1]6.utkání'!Y28+'[1]7.utkání'!Y28+'[1]8.utkání'!Y28</f>
        <v>2</v>
      </c>
      <c r="Z35" s="54">
        <f>'[1]1.utkání'!Z28+'[1]2.utkání'!Z28+'[1]3.utkání'!Z28+'[1]4.utkání'!Z28+'[1]5.utkání'!Z28+'[1]6.utkání'!Z28+'[1]7.utkání'!Z28+'[1]8.utkání'!Z28</f>
        <v>1</v>
      </c>
      <c r="AA35" s="55">
        <f>(E35*2)+(H35*2)+(K35*3)+(Q35*1)</f>
        <v>17</v>
      </c>
      <c r="AB35" s="56">
        <f>C35/AA35</f>
        <v>2.9411764705882355</v>
      </c>
    </row>
    <row r="36" spans="1:28" s="49" customFormat="1" ht="12.75">
      <c r="A36" s="46"/>
      <c r="B36" s="47"/>
      <c r="C36" s="48"/>
      <c r="D36" s="91">
        <f>(D35-E35)*(-2)+(E35*2)</f>
        <v>-8</v>
      </c>
      <c r="E36" s="92"/>
      <c r="F36" s="37"/>
      <c r="G36" s="91">
        <f>(G35-H35)*(-1)+(H35*2)</f>
        <v>-1</v>
      </c>
      <c r="H36" s="92"/>
      <c r="I36" s="37"/>
      <c r="J36" s="91">
        <f>(J35-K35)*(-1)+(K35*3)</f>
        <v>0</v>
      </c>
      <c r="K36" s="92"/>
      <c r="L36" s="38"/>
      <c r="M36" s="91">
        <f t="shared" si="1"/>
        <v>-9</v>
      </c>
      <c r="N36" s="92"/>
      <c r="O36" s="37"/>
      <c r="P36" s="91">
        <f>(P35-Q35)*(-1)+(Q35*1)</f>
        <v>0</v>
      </c>
      <c r="Q36" s="92"/>
      <c r="R36" s="37"/>
      <c r="S36" s="39">
        <f>S35*1</f>
        <v>8</v>
      </c>
      <c r="T36" s="39">
        <f>T35*1</f>
        <v>4</v>
      </c>
      <c r="U36" s="39">
        <f>U35*(1)</f>
        <v>3</v>
      </c>
      <c r="V36" s="40">
        <f>V35*(-1)</f>
        <v>-11</v>
      </c>
      <c r="W36" s="41">
        <f>W35*(1)</f>
        <v>1</v>
      </c>
      <c r="X36" s="39">
        <f>X35*(1)</f>
        <v>3</v>
      </c>
      <c r="Y36" s="40">
        <f>Y35*(-1)</f>
        <v>-2</v>
      </c>
      <c r="Z36" s="42">
        <f>Z35*(-1)</f>
        <v>-1</v>
      </c>
      <c r="AA36" s="43">
        <f>SUM(M36:Z36)</f>
        <v>-4</v>
      </c>
      <c r="AB36" s="44">
        <f>C35/AA36</f>
        <v>-12.5</v>
      </c>
    </row>
    <row r="37" spans="1:28" s="24" customFormat="1" ht="12.75">
      <c r="A37" s="25">
        <v>15</v>
      </c>
      <c r="B37" s="26" t="s">
        <v>38</v>
      </c>
      <c r="C37" s="50">
        <f>'[1]1.utkání'!C30+'[1]2.utkání'!C30+'[1]3.utkání'!C30+'[1]4.utkání'!C30+'[1]5.utkání'!C30+'[1]6.utkání'!C30+'[1]7.utkání'!C30+'[1]8.utkání'!C30</f>
        <v>137</v>
      </c>
      <c r="D37" s="51">
        <f>'[1]1.utkání'!D30+'[1]2.utkání'!D30+'[1]3.utkání'!D30+'[1]4.utkání'!D30+'[1]5.utkání'!D30+'[1]6.utkání'!D30+'[1]7.utkání'!D30+'[1]8.utkání'!D30</f>
        <v>33</v>
      </c>
      <c r="E37" s="52">
        <f>'[1]1.utkání'!E30+'[1]2.utkání'!E30+'[1]3.utkání'!E30+'[1]4.utkání'!E30+'[1]5.utkání'!E30+'[1]6.utkání'!E30+'[1]7.utkání'!E30+'[1]8.utkání'!E30</f>
        <v>16</v>
      </c>
      <c r="F37" s="53">
        <f>(E37/D37)</f>
        <v>0.48484848484848486</v>
      </c>
      <c r="G37" s="51">
        <f>'[1]1.utkání'!G30+'[1]2.utkání'!G30+'[1]3.utkání'!G30+'[1]4.utkání'!G30+'[1]5.utkání'!G30+'[1]6.utkání'!G30+'[1]7.utkání'!G30+'[1]8.utkání'!G30</f>
        <v>8</v>
      </c>
      <c r="H37" s="52">
        <f>'[1]1.utkání'!H30+'[1]2.utkání'!H30+'[1]3.utkání'!H30+'[1]4.utkání'!H30+'[1]5.utkání'!H30+'[1]6.utkání'!H30+'[1]7.utkání'!H30+'[1]8.utkání'!H30</f>
        <v>0</v>
      </c>
      <c r="I37" s="53">
        <f>(H37/G37)</f>
        <v>0</v>
      </c>
      <c r="J37" s="51">
        <f>'[1]1.utkání'!J30+'[1]2.utkání'!J30+'[1]3.utkání'!J30+'[1]4.utkání'!J30+'[1]5.utkání'!J30+'[1]6.utkání'!J30+'[1]7.utkání'!J30+'[1]8.utkání'!J30</f>
        <v>0</v>
      </c>
      <c r="K37" s="52">
        <f>'[1]1.utkání'!K30+'[1]2.utkání'!K30+'[1]3.utkání'!K30+'[1]4.utkání'!K30+'[1]5.utkání'!K30+'[1]6.utkání'!K30+'[1]7.utkání'!K30+'[1]8.utkání'!K30</f>
        <v>0</v>
      </c>
      <c r="L37" s="53" t="e">
        <f>K37/J37</f>
        <v>#DIV/0!</v>
      </c>
      <c r="M37" s="51">
        <f>'[1]1.utkání'!M30+'[1]2.utkání'!M30+'[1]3.utkání'!M30+'[1]4.utkání'!M30+'[1]5.utkání'!M30+'[1]6.utkání'!M30+'[1]7.utkání'!M30+'[1]8.utkání'!M30</f>
        <v>41</v>
      </c>
      <c r="N37" s="52">
        <f>'[1]1.utkání'!N30+'[1]2.utkání'!N30+'[1]3.utkání'!N30+'[1]4.utkání'!N30+'[1]5.utkání'!N30+'[1]6.utkání'!N30+'[1]7.utkání'!N30+'[1]8.utkání'!N30</f>
        <v>16</v>
      </c>
      <c r="O37" s="53">
        <f>(N37/M37)</f>
        <v>0.3902439024390244</v>
      </c>
      <c r="P37" s="51">
        <f>'[1]1.utkání'!P30+'[1]2.utkání'!P30+'[1]3.utkání'!P30+'[1]4.utkání'!P30+'[1]5.utkání'!P30+'[1]6.utkání'!P30+'[1]7.utkání'!P30+'[1]8.utkání'!P30</f>
        <v>45</v>
      </c>
      <c r="Q37" s="52">
        <f>'[1]1.utkání'!Q30+'[1]2.utkání'!Q30+'[1]3.utkání'!Q30+'[1]4.utkání'!Q30+'[1]5.utkání'!Q30+'[1]6.utkání'!Q30+'[1]7.utkání'!Q30+'[1]8.utkání'!Q30</f>
        <v>23</v>
      </c>
      <c r="R37" s="53">
        <f>(Q37/P37)</f>
        <v>0.5111111111111111</v>
      </c>
      <c r="S37" s="54">
        <f>'[1]1.utkání'!S30+'[1]2.utkání'!S30+'[1]3.utkání'!S30+'[1]4.utkání'!S30+'[1]5.utkání'!S30+'[1]6.utkání'!S30+'[1]7.utkání'!S30+'[1]8.utkání'!S30</f>
        <v>17</v>
      </c>
      <c r="T37" s="54">
        <f>'[1]1.utkání'!T30+'[1]2.utkání'!T30+'[1]3.utkání'!T30+'[1]4.utkání'!T30+'[1]5.utkání'!T30+'[1]6.utkání'!T30+'[1]7.utkání'!T30+'[1]8.utkání'!T30</f>
        <v>18</v>
      </c>
      <c r="U37" s="54">
        <f>'[1]1.utkání'!U30+'[1]2.utkání'!U30+'[1]3.utkání'!U30+'[1]4.utkání'!U30+'[1]5.utkání'!U30+'[1]6.utkání'!U30+'[1]7.utkání'!U30+'[1]8.utkání'!U30</f>
        <v>16</v>
      </c>
      <c r="V37" s="54">
        <f>'[1]1.utkání'!V30+'[1]2.utkání'!V30+'[1]3.utkání'!V30+'[1]4.utkání'!V30+'[1]5.utkání'!V30+'[1]6.utkání'!V30+'[1]7.utkání'!V30+'[1]8.utkání'!V30</f>
        <v>16</v>
      </c>
      <c r="W37" s="54">
        <f>'[1]1.utkání'!W30+'[1]2.utkání'!W30+'[1]3.utkání'!W30+'[1]4.utkání'!W30+'[1]5.utkání'!W30+'[1]6.utkání'!W30+'[1]7.utkání'!W30+'[1]8.utkání'!W30</f>
        <v>3</v>
      </c>
      <c r="X37" s="54">
        <f>'[1]1.utkání'!X30+'[1]2.utkání'!X30+'[1]3.utkání'!X30+'[1]4.utkání'!X30+'[1]5.utkání'!X30+'[1]6.utkání'!X30+'[1]7.utkání'!X30+'[1]8.utkání'!X30</f>
        <v>30</v>
      </c>
      <c r="Y37" s="54">
        <f>'[1]1.utkání'!Y30+'[1]2.utkání'!Y30+'[1]3.utkání'!Y30+'[1]4.utkání'!Y30+'[1]5.utkání'!Y30+'[1]6.utkání'!Y30+'[1]7.utkání'!Y30+'[1]8.utkání'!Y30</f>
        <v>1</v>
      </c>
      <c r="Z37" s="54">
        <f>'[1]1.utkání'!Z30+'[1]2.utkání'!Z30+'[1]3.utkání'!Z30+'[1]4.utkání'!Z30+'[1]5.utkání'!Z30+'[1]6.utkání'!Z30+'[1]7.utkání'!Z30+'[1]8.utkání'!Z30</f>
        <v>5</v>
      </c>
      <c r="AA37" s="55">
        <f>(E37*2)+(H37*2)+(K37*3)+(Q37*1)</f>
        <v>55</v>
      </c>
      <c r="AB37" s="56">
        <f>C37/AA37</f>
        <v>2.4909090909090907</v>
      </c>
    </row>
    <row r="38" spans="1:28" s="49" customFormat="1" ht="13.5" thickBot="1">
      <c r="A38" s="59"/>
      <c r="B38" s="60"/>
      <c r="C38" s="61"/>
      <c r="D38" s="93">
        <f>(D37-E37)*(-2)+(E37*2)</f>
        <v>-2</v>
      </c>
      <c r="E38" s="94"/>
      <c r="F38" s="62"/>
      <c r="G38" s="93">
        <f>(G37-H37)*(-1)+(H37*2)</f>
        <v>-8</v>
      </c>
      <c r="H38" s="94"/>
      <c r="I38" s="63"/>
      <c r="J38" s="93">
        <f>(J37-K37)*(-1)+(K37*3)</f>
        <v>0</v>
      </c>
      <c r="K38" s="94"/>
      <c r="L38" s="64"/>
      <c r="M38" s="93">
        <f t="shared" si="1"/>
        <v>-10</v>
      </c>
      <c r="N38" s="94"/>
      <c r="O38" s="63"/>
      <c r="P38" s="93">
        <f>(P37-Q37)*(-1)+(Q37*1)</f>
        <v>1</v>
      </c>
      <c r="Q38" s="94"/>
      <c r="R38" s="63"/>
      <c r="S38" s="65">
        <f>S37*1</f>
        <v>17</v>
      </c>
      <c r="T38" s="65">
        <f>T37*1</f>
        <v>18</v>
      </c>
      <c r="U38" s="65">
        <f>U37*(1)</f>
        <v>16</v>
      </c>
      <c r="V38" s="66">
        <f>V37*(-1)</f>
        <v>-16</v>
      </c>
      <c r="W38" s="67">
        <f>W37*(1)</f>
        <v>3</v>
      </c>
      <c r="X38" s="65">
        <f>X37*(1)</f>
        <v>30</v>
      </c>
      <c r="Y38" s="66">
        <f>Y37*(-1)</f>
        <v>-1</v>
      </c>
      <c r="Z38" s="68">
        <f>Z37*(-1)</f>
        <v>-5</v>
      </c>
      <c r="AA38" s="69">
        <f>SUM(M38:Z38)</f>
        <v>53</v>
      </c>
      <c r="AB38" s="70">
        <f>C37/AA38</f>
        <v>2.5849056603773586</v>
      </c>
    </row>
    <row r="39" spans="1:27" s="24" customFormat="1" ht="13.5" thickBot="1">
      <c r="A39" s="71"/>
      <c r="C39" s="72"/>
      <c r="D39" s="73"/>
      <c r="E39" s="74"/>
      <c r="F39" s="72"/>
      <c r="G39" s="73"/>
      <c r="H39" s="74"/>
      <c r="I39" s="72"/>
      <c r="J39" s="73"/>
      <c r="K39" s="74"/>
      <c r="L39" s="72"/>
      <c r="M39" s="73"/>
      <c r="N39" s="74"/>
      <c r="O39" s="72"/>
      <c r="P39" s="73"/>
      <c r="Q39" s="74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s="84" customFormat="1" ht="15" customHeight="1" thickBot="1" thickTop="1">
      <c r="A40" s="75" t="s">
        <v>39</v>
      </c>
      <c r="B40" s="76"/>
      <c r="C40" s="77">
        <f>SUM(C15:C38)</f>
        <v>1400</v>
      </c>
      <c r="D40" s="78">
        <f>SUM(D15,D17,D19,D23,D25,D27,D31,D33,D35,D37,D29,D21)</f>
        <v>193</v>
      </c>
      <c r="E40" s="79">
        <f>SUM(E15,E17,E19,E23,E25,E27,E31,E33,E35,E37,E29,E21)</f>
        <v>101</v>
      </c>
      <c r="F40" s="80">
        <f>(E40/D40)</f>
        <v>0.5233160621761658</v>
      </c>
      <c r="G40" s="78">
        <f>SUM(G15,G17,G19,G23,G25,G27,G31,G33,G35,G37,G29,G21)</f>
        <v>152</v>
      </c>
      <c r="H40" s="79">
        <f>SUM(H15,H17,H19,H23,H25,H27,H31,H33,H35,H37,H29,H21)</f>
        <v>38</v>
      </c>
      <c r="I40" s="80">
        <f>(H40/G40)</f>
        <v>0.25</v>
      </c>
      <c r="J40" s="78">
        <f>SUM(J15,J17,J19,J23,J25,J27,J31,J33,J35,J37,J29,J21)</f>
        <v>91</v>
      </c>
      <c r="K40" s="79">
        <f>SUM(K15,K17,K19,K23,K25,K27,K31,K33,K35,K37,K29,K21)</f>
        <v>27</v>
      </c>
      <c r="L40" s="80">
        <f>(K40/J40)</f>
        <v>0.2967032967032967</v>
      </c>
      <c r="M40" s="78">
        <f>SUM(M15,M17,M19,M23,M25,M27,M31,M33,M35,M37,M29,M21)</f>
        <v>436</v>
      </c>
      <c r="N40" s="79">
        <f>SUM(N15,N17,N19,N23,N25,N27,N31,N33,N35,N37,N29,N21)</f>
        <v>166</v>
      </c>
      <c r="O40" s="80">
        <f>(N40/M40)</f>
        <v>0.38073394495412843</v>
      </c>
      <c r="P40" s="78">
        <f>SUM(P15,P17,P19,P23,P25,P27,P31,P33,P35,P37,P29,P21)</f>
        <v>180</v>
      </c>
      <c r="Q40" s="79">
        <f>SUM(Q15,Q17,Q19,Q23,Q25,Q27,Q31,Q33,Q35,Q37,Q29,Q21)</f>
        <v>108</v>
      </c>
      <c r="R40" s="80">
        <f>(Q40/P40)</f>
        <v>0.6</v>
      </c>
      <c r="S40" s="81">
        <f aca="true" t="shared" si="2" ref="S40:AA40">SUM(S15,S17,S19,S23,S25,S27,S31,S33,S35,S37,S29,S21)</f>
        <v>131</v>
      </c>
      <c r="T40" s="82">
        <f t="shared" si="2"/>
        <v>84</v>
      </c>
      <c r="U40" s="82">
        <f t="shared" si="2"/>
        <v>148</v>
      </c>
      <c r="V40" s="82">
        <f t="shared" si="2"/>
        <v>168</v>
      </c>
      <c r="W40" s="82">
        <f t="shared" si="2"/>
        <v>47</v>
      </c>
      <c r="X40" s="82">
        <f>SUM(X15,X17,X19,X23,X25,X27,X31,X33,X35,X37,X29,X21)</f>
        <v>154</v>
      </c>
      <c r="Y40" s="82">
        <f t="shared" si="2"/>
        <v>64</v>
      </c>
      <c r="Z40" s="82">
        <f t="shared" si="2"/>
        <v>50</v>
      </c>
      <c r="AA40" s="83">
        <f t="shared" si="2"/>
        <v>467</v>
      </c>
    </row>
    <row r="41" ht="13.5" thickTop="1">
      <c r="AA41" s="86"/>
    </row>
    <row r="42" ht="12.75">
      <c r="AA42" s="86"/>
    </row>
    <row r="43" spans="2:27" ht="12.75">
      <c r="B43" s="88" t="s">
        <v>40</v>
      </c>
      <c r="AA43" s="86"/>
    </row>
    <row r="44" ht="12.75">
      <c r="AA44" s="86"/>
    </row>
    <row r="45" spans="2:27" ht="12.75">
      <c r="B45" t="s">
        <v>8</v>
      </c>
      <c r="C45" s="89" t="s">
        <v>41</v>
      </c>
      <c r="J45" t="s">
        <v>42</v>
      </c>
      <c r="L45" s="89" t="s">
        <v>43</v>
      </c>
      <c r="AA45" s="86"/>
    </row>
    <row r="46" spans="2:27" ht="12.75">
      <c r="B46" t="s">
        <v>12</v>
      </c>
      <c r="C46" s="89" t="s">
        <v>44</v>
      </c>
      <c r="J46" t="s">
        <v>17</v>
      </c>
      <c r="L46" s="89" t="s">
        <v>45</v>
      </c>
      <c r="AA46" s="86"/>
    </row>
    <row r="47" spans="2:27" ht="12.75">
      <c r="B47" t="s">
        <v>13</v>
      </c>
      <c r="C47" s="89" t="s">
        <v>46</v>
      </c>
      <c r="J47" t="s">
        <v>47</v>
      </c>
      <c r="L47" s="89" t="s">
        <v>48</v>
      </c>
      <c r="AA47" s="86"/>
    </row>
    <row r="48" spans="2:27" ht="12.75">
      <c r="B48" t="s">
        <v>14</v>
      </c>
      <c r="C48" s="89" t="s">
        <v>49</v>
      </c>
      <c r="J48" t="s">
        <v>18</v>
      </c>
      <c r="L48" s="89" t="s">
        <v>50</v>
      </c>
      <c r="AA48" s="86"/>
    </row>
    <row r="49" spans="2:27" ht="12.75">
      <c r="B49" t="s">
        <v>15</v>
      </c>
      <c r="C49" s="89" t="s">
        <v>51</v>
      </c>
      <c r="J49" s="90" t="s">
        <v>19</v>
      </c>
      <c r="L49" s="89" t="s">
        <v>52</v>
      </c>
      <c r="AA49" s="86"/>
    </row>
  </sheetData>
  <mergeCells count="97">
    <mergeCell ref="A1:AA1"/>
    <mergeCell ref="A2:AB2"/>
    <mergeCell ref="Y4:AB4"/>
    <mergeCell ref="Y5:AB5"/>
    <mergeCell ref="Y6:AB6"/>
    <mergeCell ref="Y7:AB7"/>
    <mergeCell ref="Y8:AB8"/>
    <mergeCell ref="Y9:AB9"/>
    <mergeCell ref="Y10:AB10"/>
    <mergeCell ref="A13:A14"/>
    <mergeCell ref="B13:B14"/>
    <mergeCell ref="C13:C14"/>
    <mergeCell ref="D13:E13"/>
    <mergeCell ref="F13:F14"/>
    <mergeCell ref="G13:H13"/>
    <mergeCell ref="I13:I14"/>
    <mergeCell ref="J13:K13"/>
    <mergeCell ref="L13:L14"/>
    <mergeCell ref="M13:N13"/>
    <mergeCell ref="O13:O14"/>
    <mergeCell ref="P13:Q13"/>
    <mergeCell ref="R13:R14"/>
    <mergeCell ref="Z13:Z14"/>
    <mergeCell ref="S13:S14"/>
    <mergeCell ref="T13:T14"/>
    <mergeCell ref="U13:U14"/>
    <mergeCell ref="V13:V14"/>
    <mergeCell ref="AA13:AA14"/>
    <mergeCell ref="AB13:AB14"/>
    <mergeCell ref="D14:E14"/>
    <mergeCell ref="G14:H14"/>
    <mergeCell ref="J14:K14"/>
    <mergeCell ref="M14:N14"/>
    <mergeCell ref="P14:Q14"/>
    <mergeCell ref="W13:W14"/>
    <mergeCell ref="X13:X14"/>
    <mergeCell ref="Y13:Y14"/>
    <mergeCell ref="P16:Q16"/>
    <mergeCell ref="D18:E18"/>
    <mergeCell ref="G18:H18"/>
    <mergeCell ref="J18:K18"/>
    <mergeCell ref="M18:N18"/>
    <mergeCell ref="P18:Q18"/>
    <mergeCell ref="D16:E16"/>
    <mergeCell ref="G16:H16"/>
    <mergeCell ref="J16:K16"/>
    <mergeCell ref="M16:N16"/>
    <mergeCell ref="P20:Q20"/>
    <mergeCell ref="D22:E22"/>
    <mergeCell ref="G22:H22"/>
    <mergeCell ref="J22:K22"/>
    <mergeCell ref="M22:N22"/>
    <mergeCell ref="P22:Q22"/>
    <mergeCell ref="D20:E20"/>
    <mergeCell ref="G20:H20"/>
    <mergeCell ref="J20:K20"/>
    <mergeCell ref="M20:N20"/>
    <mergeCell ref="P24:Q24"/>
    <mergeCell ref="D26:E26"/>
    <mergeCell ref="G26:H26"/>
    <mergeCell ref="J26:K26"/>
    <mergeCell ref="M26:N26"/>
    <mergeCell ref="P26:Q26"/>
    <mergeCell ref="D24:E24"/>
    <mergeCell ref="G24:H24"/>
    <mergeCell ref="J24:K24"/>
    <mergeCell ref="M24:N24"/>
    <mergeCell ref="P28:Q28"/>
    <mergeCell ref="D30:E30"/>
    <mergeCell ref="G30:H30"/>
    <mergeCell ref="J30:K30"/>
    <mergeCell ref="M30:N30"/>
    <mergeCell ref="P30:Q30"/>
    <mergeCell ref="D28:E28"/>
    <mergeCell ref="G28:H28"/>
    <mergeCell ref="J28:K28"/>
    <mergeCell ref="M28:N28"/>
    <mergeCell ref="P32:Q32"/>
    <mergeCell ref="D34:E34"/>
    <mergeCell ref="G34:H34"/>
    <mergeCell ref="J34:K34"/>
    <mergeCell ref="M34:N34"/>
    <mergeCell ref="P34:Q34"/>
    <mergeCell ref="D32:E32"/>
    <mergeCell ref="G32:H32"/>
    <mergeCell ref="J32:K32"/>
    <mergeCell ref="M32:N32"/>
    <mergeCell ref="P36:Q36"/>
    <mergeCell ref="D38:E38"/>
    <mergeCell ref="G38:H38"/>
    <mergeCell ref="J38:K38"/>
    <mergeCell ref="M38:N38"/>
    <mergeCell ref="P38:Q38"/>
    <mergeCell ref="D36:E36"/>
    <mergeCell ref="G36:H36"/>
    <mergeCell ref="J36:K36"/>
    <mergeCell ref="M36:N3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 Stadion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brodecka</dc:creator>
  <cp:keywords/>
  <dc:description/>
  <cp:lastModifiedBy>CBF</cp:lastModifiedBy>
  <cp:lastPrinted>2003-09-01T10:07:22Z</cp:lastPrinted>
  <dcterms:created xsi:type="dcterms:W3CDTF">2003-08-27T11:56:25Z</dcterms:created>
  <dcterms:modified xsi:type="dcterms:W3CDTF">2003-09-01T10:07:41Z</dcterms:modified>
  <cp:category/>
  <cp:version/>
  <cp:contentType/>
  <cp:contentStatus/>
</cp:coreProperties>
</file>